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" sheetId="1" r:id="rId1"/>
    <sheet name="B" sheetId="4" r:id="rId2"/>
    <sheet name="C" sheetId="5" r:id="rId3"/>
    <sheet name="D" sheetId="6" r:id="rId4"/>
    <sheet name="E" sheetId="7" r:id="rId5"/>
    <sheet name="F" sheetId="8" r:id="rId6"/>
    <sheet name="G" sheetId="9" r:id="rId7"/>
    <sheet name="H" sheetId="10" r:id="rId8"/>
    <sheet name="Tabelle2" sheetId="2" r:id="rId9"/>
    <sheet name="Tabelle3" sheetId="3" r:id="rId10"/>
  </sheets>
  <calcPr calcId="162913"/>
</workbook>
</file>

<file path=xl/calcChain.xml><?xml version="1.0" encoding="utf-8"?>
<calcChain xmlns="http://schemas.openxmlformats.org/spreadsheetml/2006/main">
  <c r="I32" i="10" l="1"/>
  <c r="I29" i="10"/>
  <c r="I26" i="10"/>
  <c r="I25" i="10"/>
  <c r="I14" i="9"/>
  <c r="I13" i="9"/>
  <c r="I18" i="8"/>
  <c r="I17" i="8"/>
  <c r="H22" i="7"/>
  <c r="I22" i="7"/>
  <c r="H21" i="7"/>
  <c r="I21" i="7"/>
  <c r="H34" i="6"/>
  <c r="I34" i="6"/>
  <c r="H33" i="6"/>
  <c r="I33" i="6"/>
  <c r="I26" i="5"/>
  <c r="I25" i="5"/>
  <c r="H30" i="4"/>
  <c r="I30" i="4"/>
  <c r="H29" i="4"/>
  <c r="I29" i="4"/>
  <c r="I25" i="1"/>
  <c r="I31" i="10" s="1"/>
  <c r="H29" i="10" l="1"/>
  <c r="H26" i="10"/>
  <c r="G26" i="10"/>
  <c r="F26" i="10"/>
  <c r="E26" i="10"/>
  <c r="D26" i="10"/>
  <c r="H25" i="10"/>
  <c r="G25" i="10"/>
  <c r="F25" i="10"/>
  <c r="E25" i="10"/>
  <c r="D25" i="10"/>
  <c r="E13" i="9"/>
  <c r="F13" i="9"/>
  <c r="G13" i="9"/>
  <c r="H13" i="9"/>
  <c r="E14" i="9"/>
  <c r="F14" i="9"/>
  <c r="G14" i="9"/>
  <c r="H14" i="9"/>
  <c r="D14" i="9"/>
  <c r="D13" i="9"/>
  <c r="E17" i="8"/>
  <c r="F17" i="8"/>
  <c r="G17" i="8"/>
  <c r="H17" i="8"/>
  <c r="E18" i="8"/>
  <c r="F18" i="8"/>
  <c r="G18" i="8"/>
  <c r="H18" i="8"/>
  <c r="D18" i="8"/>
  <c r="D17" i="8"/>
  <c r="E21" i="7"/>
  <c r="F21" i="7"/>
  <c r="G21" i="7"/>
  <c r="E22" i="7"/>
  <c r="F22" i="7"/>
  <c r="G22" i="7"/>
  <c r="D22" i="7"/>
  <c r="D21" i="7"/>
  <c r="E33" i="6"/>
  <c r="F33" i="6"/>
  <c r="G33" i="6"/>
  <c r="E34" i="6"/>
  <c r="F34" i="6"/>
  <c r="G34" i="6"/>
  <c r="H32" i="10"/>
  <c r="D34" i="6"/>
  <c r="D33" i="6"/>
  <c r="E26" i="5"/>
  <c r="F26" i="5"/>
  <c r="G26" i="5"/>
  <c r="H26" i="5"/>
  <c r="E25" i="5"/>
  <c r="F25" i="5"/>
  <c r="G25" i="5"/>
  <c r="H25" i="5"/>
  <c r="D26" i="5"/>
  <c r="D25" i="5"/>
  <c r="E30" i="4"/>
  <c r="F30" i="4"/>
  <c r="G30" i="4"/>
  <c r="D30" i="4"/>
  <c r="E29" i="4"/>
  <c r="F29" i="4"/>
  <c r="G29" i="4"/>
  <c r="D29" i="4"/>
  <c r="E26" i="1"/>
  <c r="F26" i="1"/>
  <c r="F32" i="10" s="1"/>
  <c r="G26" i="1"/>
  <c r="H26" i="1"/>
  <c r="I26" i="1"/>
  <c r="D26" i="1"/>
  <c r="E25" i="1"/>
  <c r="F25" i="1"/>
  <c r="G25" i="1"/>
  <c r="H25" i="1"/>
  <c r="D25" i="1"/>
  <c r="G32" i="10" l="1"/>
  <c r="E32" i="10"/>
  <c r="D32" i="10"/>
  <c r="H31" i="10"/>
  <c r="J26" i="1"/>
  <c r="G31" i="10"/>
  <c r="F31" i="10"/>
  <c r="E31" i="10"/>
  <c r="D31" i="10"/>
  <c r="J25" i="10"/>
  <c r="J26" i="10"/>
  <c r="J13" i="9"/>
  <c r="J14" i="9"/>
  <c r="J17" i="8"/>
  <c r="J18" i="8"/>
  <c r="J21" i="7"/>
  <c r="J22" i="7"/>
  <c r="J34" i="6"/>
  <c r="J33" i="6"/>
  <c r="J25" i="5"/>
  <c r="J26" i="5"/>
  <c r="J29" i="4"/>
  <c r="J30" i="4"/>
  <c r="J25" i="1"/>
  <c r="J32" i="10" l="1"/>
  <c r="J31" i="10"/>
</calcChain>
</file>

<file path=xl/sharedStrings.xml><?xml version="1.0" encoding="utf-8"?>
<sst xmlns="http://schemas.openxmlformats.org/spreadsheetml/2006/main" count="323" uniqueCount="126">
  <si>
    <t>Bildungsprogramm Fachfrau/Fachmann Gesundheit EFZ</t>
  </si>
  <si>
    <t>Nr.</t>
  </si>
  <si>
    <t>Handlungskompetenzbereich</t>
  </si>
  <si>
    <t>Erstes Lehrjahr</t>
  </si>
  <si>
    <t>Zweites Lehrjahr</t>
  </si>
  <si>
    <t>Drittes Lehrjahr</t>
  </si>
  <si>
    <t>A</t>
  </si>
  <si>
    <t>Umsetzen von Professionalität und Klientenzentrierung</t>
  </si>
  <si>
    <t>A.1</t>
  </si>
  <si>
    <t>Als Berufsperson und als Teil des Teams handeln</t>
  </si>
  <si>
    <t>Praxis</t>
  </si>
  <si>
    <t>Lektionenzahl Schule</t>
  </si>
  <si>
    <t>ÜK-Tage</t>
  </si>
  <si>
    <t>1. Sem.</t>
  </si>
  <si>
    <t>2. Sem.</t>
  </si>
  <si>
    <t>3. Sem.</t>
  </si>
  <si>
    <t>4. Sem.</t>
  </si>
  <si>
    <t>5. Sem.</t>
  </si>
  <si>
    <t>6. Sem.</t>
  </si>
  <si>
    <t>A.2</t>
  </si>
  <si>
    <t>Beziehungen zu Klientinnen und Klienten sowie deren Umfeld professionell gestalten</t>
  </si>
  <si>
    <t>A.3</t>
  </si>
  <si>
    <t>Gemäss den eigenen Beobachtungen situationsgerecht handeln</t>
  </si>
  <si>
    <t>A.4</t>
  </si>
  <si>
    <t>Gemäss den altersspezifischen Gewohnheiten, der Kultur und der Relikion der Klientinnen und Klienten situationsgerecht handeln</t>
  </si>
  <si>
    <t>A.5</t>
  </si>
  <si>
    <t>Bei der Qualitätssicherung mitarbeiten</t>
  </si>
  <si>
    <t>Total Lektionen Schule Handlungskompetenzbereich A</t>
  </si>
  <si>
    <t>Total ÜK-Tage Handlungskompetenzbereich A</t>
  </si>
  <si>
    <t>Das sechste Semester dient der Konsolidierung in der Schule und Praxis, dem Aufbau von begründetem Handlungswissen und der Reflexion. Es finden keine ÜK statt.</t>
  </si>
  <si>
    <t>B</t>
  </si>
  <si>
    <t>Pflegen und Betreuen</t>
  </si>
  <si>
    <t>B.1</t>
  </si>
  <si>
    <t>Klientinnen und Klienten bei der Körperpflege unterstützen</t>
  </si>
  <si>
    <t>B.2</t>
  </si>
  <si>
    <t>Klientinnen und Klienten bei ihrer Mobilität unterstützen</t>
  </si>
  <si>
    <t>B.3</t>
  </si>
  <si>
    <t>Klientinnen und Klienten bei der Ausscheidung unterstützen</t>
  </si>
  <si>
    <t>B.4</t>
  </si>
  <si>
    <t>Klientinnen und Klienten bei der Atmung unterstützen</t>
  </si>
  <si>
    <t>B.5</t>
  </si>
  <si>
    <t>Klientinnen und Klienten bei der Ernährung unterstützen</t>
  </si>
  <si>
    <t>B.6</t>
  </si>
  <si>
    <t>Klientinnen und Klienten beim Ruhen und Schlafen unterstützen</t>
  </si>
  <si>
    <t>C</t>
  </si>
  <si>
    <t>Pflegen und Betreuen in anspruchsvollen Situationen</t>
  </si>
  <si>
    <t>C.1</t>
  </si>
  <si>
    <t>In der Notfallsituation sistuationsgerecht reagieren</t>
  </si>
  <si>
    <t>C.2</t>
  </si>
  <si>
    <t>Bei der Betreuung von Klientinnen und Klienten in der Sterbephase mitarbeiten</t>
  </si>
  <si>
    <t>C.3</t>
  </si>
  <si>
    <t>Bei der Begleitung von Klientinnen und Klienten in Krisensituationen mitwirken</t>
  </si>
  <si>
    <t>C.4</t>
  </si>
  <si>
    <t>Bei der Begleitung von Klientinnen und Klienten mit chronischen Erkrankungen, Multimorbidität und in palliativen Situationen mitwirken</t>
  </si>
  <si>
    <t>C.5</t>
  </si>
  <si>
    <t>Klientinnen und Klienten mit Verwirrtheitszuständen unterstützen</t>
  </si>
  <si>
    <t>D</t>
  </si>
  <si>
    <t>Ausführen medizinaltechnischer Verrichtungen</t>
  </si>
  <si>
    <t>D.1</t>
  </si>
  <si>
    <t>Vitalzeichen kontrollieren und Flüssigkeitsbilanz erstellen</t>
  </si>
  <si>
    <t>D.2</t>
  </si>
  <si>
    <t>Venöse und kapillare Blutentnahmen durchführen</t>
  </si>
  <si>
    <t>D.3</t>
  </si>
  <si>
    <t>Medikatmente richten und verabreichen</t>
  </si>
  <si>
    <t>D.4</t>
  </si>
  <si>
    <t>Infusionen ohne medikamentöse Zusätze richten und bei bestehendem peripher venösem Zugang verabreichen und Infusionen mit bestehenden medikamentösen Zusätzen wechseln</t>
  </si>
  <si>
    <t>D.5</t>
  </si>
  <si>
    <t>Sondennahrung bereitstellen und diese bei bestehendem Zugang verabreichen</t>
  </si>
  <si>
    <t>D.6</t>
  </si>
  <si>
    <t>Subkutane und intramuskuläree Injektionen durchführen</t>
  </si>
  <si>
    <t>D.7</t>
  </si>
  <si>
    <t>Bei primär und sekundär heilenden Wunden einen Verband wechseln</t>
  </si>
  <si>
    <t>E</t>
  </si>
  <si>
    <t>E.1</t>
  </si>
  <si>
    <t>Fördern und Erhalten von Gesundheit und Hygiene</t>
  </si>
  <si>
    <t>Arbeitssicherheit, Hygienemassnahmen und Umweltschutz einhalten</t>
  </si>
  <si>
    <t>E.2</t>
  </si>
  <si>
    <t>Massnahmen zur Prävention durchführen</t>
  </si>
  <si>
    <t>E.3</t>
  </si>
  <si>
    <t>Die Ressourcen von Klientinnen und Klienten fördern</t>
  </si>
  <si>
    <t>E.4</t>
  </si>
  <si>
    <t>Klientinnen und Klienten bei Ernährungsfragen informieren und begleiten</t>
  </si>
  <si>
    <t>Analog zu Handlungskompetenzbereich E</t>
  </si>
  <si>
    <t>F</t>
  </si>
  <si>
    <t>Gestalten des Alltags</t>
  </si>
  <si>
    <t>F.1</t>
  </si>
  <si>
    <t>Mit verschiedenen Klientengruppen den Alltag professionell gestalten</t>
  </si>
  <si>
    <t>F.2</t>
  </si>
  <si>
    <t>Klientinnen und Klienten beim Aufbau und Einhalten einer Tagesstruktur unterstützen</t>
  </si>
  <si>
    <t>F.3</t>
  </si>
  <si>
    <t>Anliegen der Klientinnen und Klienten nach individueller Sexualität wahrnehmen und den passenden Rahmen schaffen</t>
  </si>
  <si>
    <t>G</t>
  </si>
  <si>
    <t>Wahrnehmen hauswirtschaftlicher Aufgaben</t>
  </si>
  <si>
    <t>G.1</t>
  </si>
  <si>
    <t>Klientinnen und Klienten bei der Pflege und der situationsgerechten Wahl der Kleidung unterstützen</t>
  </si>
  <si>
    <t>G.2</t>
  </si>
  <si>
    <t>Für ein sauberes und sicheres Lebensumfeld unter Berücksichtigung der persönlichen Bedürfnisse sorgen</t>
  </si>
  <si>
    <t>Total Lektionen Schule Handlungskompetenzbereich G</t>
  </si>
  <si>
    <t>Total ÜK-Tage Handlungskompetenzbereich G</t>
  </si>
  <si>
    <t>Total Lektionen Schule Handlungskompetenzbereich F</t>
  </si>
  <si>
    <t>Total ÜK-Tage Handlungskompetenzbereich F</t>
  </si>
  <si>
    <t>Total Lektionen Schule Handlungskompetenzbereich E</t>
  </si>
  <si>
    <t>Total ÜK-Tage Handlungskompetenzbereich E</t>
  </si>
  <si>
    <t>Total Lektionen Schule Handlungskompetenzbereich D</t>
  </si>
  <si>
    <t>Total ÜK-Tage Handlungskompetenzbereich D</t>
  </si>
  <si>
    <t>Total Lektionen Schule Handlungskompetenzbereich C</t>
  </si>
  <si>
    <t>Total ÜK-Tage Handlungskompetenzbereich C</t>
  </si>
  <si>
    <t>Total Lektionen Schule Handlungskompetenzbereich B</t>
  </si>
  <si>
    <t>Total ÜK-Tage Handlungskompetenzbereich B</t>
  </si>
  <si>
    <t>H</t>
  </si>
  <si>
    <t>Durchführen administrativer und logistischer Aufgaben</t>
  </si>
  <si>
    <t>H.1</t>
  </si>
  <si>
    <t>Bei der Vorbereitung und Durchführung von Ein- und Austritten mitwirken</t>
  </si>
  <si>
    <t>H.2</t>
  </si>
  <si>
    <t>Mit der betriebsspezifischen Informations- und Kommunikationstechnologie arbeiten</t>
  </si>
  <si>
    <t>H.3</t>
  </si>
  <si>
    <t>Transporte von Klientinnen und Klienten organisieren</t>
  </si>
  <si>
    <t>H.4</t>
  </si>
  <si>
    <t>Verbrauchsmaterialien und Medikamente bewirtschaften</t>
  </si>
  <si>
    <t>H.5</t>
  </si>
  <si>
    <t>Apparate und Mobiliar unterhalten</t>
  </si>
  <si>
    <t>Total Lektionen Schule Handlungskompetenzbereich H</t>
  </si>
  <si>
    <t>Total ÜK-Tage Handlungskompetenzbereich H</t>
  </si>
  <si>
    <t>Bereichsspezifische ÜK</t>
  </si>
  <si>
    <t>Total Lektionen Schule gesamtes Bildungsprogramm</t>
  </si>
  <si>
    <t>Total ÜK-Tage gesamtes Bildungsprogramm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</si>
</sst>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0" xfId="0" applyFont="1"/>
    <xf numFmtId="0" fontId="1" fillId="0" borderId="0" xfId="0" applyFont="1" applyFill="1"/>
    <xf numFmtId="0" fontId="1" fillId="3" borderId="1" xfId="0" applyFont="1" applyFill="1" applyBorder="1"/>
    <xf numFmtId="0" fontId="2" fillId="0" borderId="2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0" borderId="4" xfId="0" applyFont="1" applyBorder="1" applyAlignment="1">
      <alignment textRotation="90" wrapText="1"/>
    </xf>
    <xf numFmtId="0" fontId="1" fillId="0" borderId="6" xfId="0" applyFont="1" applyBorder="1" applyAlignment="1">
      <alignment textRotation="90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textRotation="90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1" fillId="0" borderId="8" xfId="0" applyFont="1" applyBorder="1" applyAlignment="1">
      <alignment horizontal="left" textRotation="90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0" xfId="0" applyFont="1" applyBorder="1" applyAlignment="1">
      <alignment horizontal="left" textRotation="90" wrapText="1"/>
    </xf>
    <xf numFmtId="0" fontId="2" fillId="3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Medium9"/>
  <colors>
    <mruColors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zoomScaleNormal="100" zoomScaleSheetLayoutView="100" workbookViewId="0">
      <selection activeCell="M25" sqref="M25"/>
    </sheetView>
  </sheetViews>
  <sheetFormatPr baseColWidth="10" defaultColWidth="9.140625" defaultRowHeight="15" x14ac:dyDescent="0.25"/>
  <cols>
    <col min="2" max="2" width="40" customWidth="1"/>
    <col min="3" max="3" width="20.42578125" customWidth="1"/>
    <col min="4" max="9" width="15.42578125" customWidth="1"/>
    <col min="10" max="10" width="13.5703125" customWidth="1"/>
  </cols>
  <sheetData>
    <row r="1" spans="1:10" ht="18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1</v>
      </c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"/>
    </row>
    <row r="4" spans="1:10" x14ac:dyDescent="0.25">
      <c r="A4" s="6" t="s">
        <v>6</v>
      </c>
      <c r="B4" s="32" t="s">
        <v>7</v>
      </c>
      <c r="C4" s="33"/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3"/>
    </row>
    <row r="5" spans="1:10" x14ac:dyDescent="0.25">
      <c r="A5" s="37" t="s">
        <v>8</v>
      </c>
      <c r="B5" s="37" t="s">
        <v>9</v>
      </c>
      <c r="C5" s="2" t="s">
        <v>10</v>
      </c>
      <c r="D5" s="8"/>
      <c r="E5" s="8"/>
      <c r="F5" s="8"/>
      <c r="G5" s="8"/>
      <c r="H5" s="8"/>
      <c r="I5" s="22"/>
      <c r="J5" s="36"/>
    </row>
    <row r="6" spans="1:10" x14ac:dyDescent="0.25">
      <c r="A6" s="38"/>
      <c r="B6" s="38"/>
      <c r="C6" s="2" t="s">
        <v>11</v>
      </c>
      <c r="D6" s="8">
        <v>20</v>
      </c>
      <c r="E6" s="4"/>
      <c r="F6" s="8">
        <v>24</v>
      </c>
      <c r="G6" s="4"/>
      <c r="H6" s="8">
        <v>2</v>
      </c>
      <c r="I6" s="27">
        <v>14</v>
      </c>
      <c r="J6" s="36"/>
    </row>
    <row r="7" spans="1:10" x14ac:dyDescent="0.25">
      <c r="A7" s="39"/>
      <c r="B7" s="39"/>
      <c r="C7" s="2" t="s">
        <v>12</v>
      </c>
      <c r="D7" s="8">
        <v>1</v>
      </c>
      <c r="E7" s="4"/>
      <c r="F7" s="8">
        <v>1</v>
      </c>
      <c r="G7" s="4"/>
      <c r="H7" s="8">
        <v>1</v>
      </c>
      <c r="I7" s="24"/>
      <c r="J7" s="36"/>
    </row>
    <row r="8" spans="1:10" s="13" customFormat="1" ht="6.75" customHeight="1" x14ac:dyDescent="0.25">
      <c r="A8" s="10"/>
      <c r="B8" s="10"/>
      <c r="C8" s="11"/>
      <c r="D8" s="12"/>
      <c r="E8" s="12"/>
      <c r="F8" s="12"/>
      <c r="G8" s="12"/>
      <c r="H8" s="12"/>
      <c r="I8" s="24"/>
      <c r="J8" s="36"/>
    </row>
    <row r="9" spans="1:10" x14ac:dyDescent="0.25">
      <c r="A9" s="37" t="s">
        <v>19</v>
      </c>
      <c r="B9" s="37" t="s">
        <v>20</v>
      </c>
      <c r="C9" s="2" t="s">
        <v>10</v>
      </c>
      <c r="D9" s="8"/>
      <c r="E9" s="8"/>
      <c r="F9" s="8"/>
      <c r="G9" s="8"/>
      <c r="H9" s="8"/>
      <c r="I9" s="24"/>
      <c r="J9" s="36"/>
    </row>
    <row r="10" spans="1:10" x14ac:dyDescent="0.25">
      <c r="A10" s="38"/>
      <c r="B10" s="38"/>
      <c r="C10" s="2" t="s">
        <v>11</v>
      </c>
      <c r="D10" s="8">
        <v>8</v>
      </c>
      <c r="E10" s="12"/>
      <c r="F10" s="8">
        <v>14</v>
      </c>
      <c r="G10" s="4"/>
      <c r="H10" s="4"/>
      <c r="I10" s="24"/>
      <c r="J10" s="36"/>
    </row>
    <row r="11" spans="1:10" x14ac:dyDescent="0.25">
      <c r="A11" s="39"/>
      <c r="B11" s="39"/>
      <c r="C11" s="2" t="s">
        <v>12</v>
      </c>
      <c r="D11" s="4"/>
      <c r="E11" s="8">
        <v>1</v>
      </c>
      <c r="F11" s="4"/>
      <c r="G11" s="4"/>
      <c r="H11" s="4"/>
      <c r="I11" s="24"/>
      <c r="J11" s="36"/>
    </row>
    <row r="12" spans="1:10" ht="6.75" customHeight="1" x14ac:dyDescent="0.25">
      <c r="A12" s="9"/>
      <c r="B12" s="9"/>
      <c r="C12" s="2"/>
      <c r="D12" s="4"/>
      <c r="E12" s="12"/>
      <c r="F12" s="4"/>
      <c r="G12" s="4"/>
      <c r="H12" s="4"/>
      <c r="I12" s="24"/>
      <c r="J12" s="36"/>
    </row>
    <row r="13" spans="1:10" x14ac:dyDescent="0.25">
      <c r="A13" s="37" t="s">
        <v>21</v>
      </c>
      <c r="B13" s="37" t="s">
        <v>22</v>
      </c>
      <c r="C13" s="2" t="s">
        <v>10</v>
      </c>
      <c r="D13" s="4"/>
      <c r="E13" s="8"/>
      <c r="F13" s="8"/>
      <c r="G13" s="8"/>
      <c r="H13" s="4"/>
      <c r="I13" s="24"/>
      <c r="J13" s="36"/>
    </row>
    <row r="14" spans="1:10" x14ac:dyDescent="0.25">
      <c r="A14" s="38"/>
      <c r="B14" s="38"/>
      <c r="C14" s="2" t="s">
        <v>11</v>
      </c>
      <c r="D14" s="20">
        <v>14</v>
      </c>
      <c r="E14" s="4"/>
      <c r="F14" s="4"/>
      <c r="G14" s="4"/>
      <c r="H14" s="4"/>
      <c r="I14" s="24"/>
      <c r="J14" s="36"/>
    </row>
    <row r="15" spans="1:10" x14ac:dyDescent="0.25">
      <c r="A15" s="39"/>
      <c r="B15" s="39"/>
      <c r="C15" s="2" t="s">
        <v>12</v>
      </c>
      <c r="D15" s="4"/>
      <c r="E15" s="4"/>
      <c r="F15" s="4"/>
      <c r="G15" s="4"/>
      <c r="H15" s="4"/>
      <c r="I15" s="24"/>
      <c r="J15" s="36"/>
    </row>
    <row r="16" spans="1:10" ht="6.75" customHeight="1" x14ac:dyDescent="0.25">
      <c r="A16" s="9"/>
      <c r="B16" s="9"/>
      <c r="C16" s="2"/>
      <c r="D16" s="4"/>
      <c r="E16" s="4"/>
      <c r="F16" s="4"/>
      <c r="G16" s="4"/>
      <c r="H16" s="4"/>
      <c r="I16" s="24"/>
      <c r="J16" s="36"/>
    </row>
    <row r="17" spans="1:10" x14ac:dyDescent="0.25">
      <c r="A17" s="37" t="s">
        <v>23</v>
      </c>
      <c r="B17" s="37" t="s">
        <v>24</v>
      </c>
      <c r="C17" s="2" t="s">
        <v>10</v>
      </c>
      <c r="D17" s="8"/>
      <c r="E17" s="8"/>
      <c r="F17" s="8"/>
      <c r="G17" s="8"/>
      <c r="H17" s="4"/>
      <c r="I17" s="24"/>
      <c r="J17" s="36"/>
    </row>
    <row r="18" spans="1:10" x14ac:dyDescent="0.25">
      <c r="A18" s="38"/>
      <c r="B18" s="38"/>
      <c r="C18" s="2" t="s">
        <v>11</v>
      </c>
      <c r="D18" s="12"/>
      <c r="E18" s="20">
        <v>10</v>
      </c>
      <c r="F18" s="8">
        <v>20</v>
      </c>
      <c r="G18" s="8">
        <v>18</v>
      </c>
      <c r="H18" s="4"/>
      <c r="I18" s="24"/>
      <c r="J18" s="36"/>
    </row>
    <row r="19" spans="1:10" ht="30" customHeight="1" x14ac:dyDescent="0.25">
      <c r="A19" s="39"/>
      <c r="B19" s="39"/>
      <c r="C19" s="2" t="s">
        <v>12</v>
      </c>
      <c r="D19" s="4"/>
      <c r="E19" s="4"/>
      <c r="F19" s="4"/>
      <c r="G19" s="4"/>
      <c r="H19" s="4"/>
      <c r="I19" s="24"/>
      <c r="J19" s="36"/>
    </row>
    <row r="20" spans="1:10" ht="6.75" customHeight="1" x14ac:dyDescent="0.25">
      <c r="A20" s="9"/>
      <c r="B20" s="9"/>
      <c r="C20" s="2"/>
      <c r="D20" s="4"/>
      <c r="E20" s="4"/>
      <c r="F20" s="4"/>
      <c r="G20" s="4"/>
      <c r="H20" s="4"/>
      <c r="I20" s="24"/>
      <c r="J20" s="36"/>
    </row>
    <row r="21" spans="1:10" x14ac:dyDescent="0.25">
      <c r="A21" s="37" t="s">
        <v>25</v>
      </c>
      <c r="B21" s="37" t="s">
        <v>26</v>
      </c>
      <c r="C21" s="2" t="s">
        <v>10</v>
      </c>
      <c r="D21" s="4"/>
      <c r="E21" s="4"/>
      <c r="F21" s="4"/>
      <c r="G21" s="8"/>
      <c r="H21" s="8"/>
      <c r="I21" s="24"/>
      <c r="J21" s="36"/>
    </row>
    <row r="22" spans="1:10" x14ac:dyDescent="0.25">
      <c r="A22" s="38"/>
      <c r="B22" s="38"/>
      <c r="C22" s="2" t="s">
        <v>11</v>
      </c>
      <c r="D22" s="4"/>
      <c r="E22" s="4"/>
      <c r="F22" s="4"/>
      <c r="G22" s="8">
        <v>6</v>
      </c>
      <c r="H22" s="8">
        <v>12</v>
      </c>
      <c r="I22" s="26">
        <v>56</v>
      </c>
      <c r="J22" s="36"/>
    </row>
    <row r="23" spans="1:10" x14ac:dyDescent="0.25">
      <c r="A23" s="39"/>
      <c r="B23" s="39"/>
      <c r="C23" s="2" t="s">
        <v>12</v>
      </c>
      <c r="D23" s="4"/>
      <c r="E23" s="4"/>
      <c r="F23" s="4"/>
      <c r="G23" s="4"/>
      <c r="H23" s="4"/>
      <c r="I23" s="23"/>
      <c r="J23" s="36"/>
    </row>
    <row r="24" spans="1:10" ht="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 t="s">
        <v>27</v>
      </c>
      <c r="B25" s="40"/>
      <c r="C25" s="40"/>
      <c r="D25" s="5">
        <f t="shared" ref="D25:I25" si="0">SUM(D6+D10+D14+D18+D22)</f>
        <v>42</v>
      </c>
      <c r="E25" s="5">
        <f t="shared" si="0"/>
        <v>10</v>
      </c>
      <c r="F25" s="5">
        <f t="shared" si="0"/>
        <v>58</v>
      </c>
      <c r="G25" s="5">
        <f t="shared" si="0"/>
        <v>24</v>
      </c>
      <c r="H25" s="5">
        <f t="shared" si="0"/>
        <v>14</v>
      </c>
      <c r="I25" s="5">
        <f t="shared" si="0"/>
        <v>70</v>
      </c>
      <c r="J25" s="5">
        <f>SUM(D25:I25)</f>
        <v>218</v>
      </c>
    </row>
    <row r="26" spans="1:10" x14ac:dyDescent="0.25">
      <c r="A26" s="41" t="s">
        <v>28</v>
      </c>
      <c r="B26" s="42"/>
      <c r="C26" s="43"/>
      <c r="D26" s="5">
        <f>SUM(D7+D11+D15+D19+D23)</f>
        <v>1</v>
      </c>
      <c r="E26" s="5">
        <f t="shared" ref="E26:I26" si="1">SUM(E7+E11+E15+E19+E23)</f>
        <v>1</v>
      </c>
      <c r="F26" s="5">
        <f t="shared" si="1"/>
        <v>1</v>
      </c>
      <c r="G26" s="5">
        <f t="shared" si="1"/>
        <v>0</v>
      </c>
      <c r="H26" s="5">
        <f t="shared" si="1"/>
        <v>1</v>
      </c>
      <c r="I26" s="5">
        <f t="shared" si="1"/>
        <v>0</v>
      </c>
      <c r="J26" s="5">
        <f>SUM(D26:I26)</f>
        <v>4</v>
      </c>
    </row>
  </sheetData>
  <mergeCells count="18">
    <mergeCell ref="J5:J23"/>
    <mergeCell ref="A21:A23"/>
    <mergeCell ref="B21:B23"/>
    <mergeCell ref="A25:C25"/>
    <mergeCell ref="A26:C26"/>
    <mergeCell ref="A5:A7"/>
    <mergeCell ref="A9:A11"/>
    <mergeCell ref="B9:B11"/>
    <mergeCell ref="A13:A15"/>
    <mergeCell ref="B13:B15"/>
    <mergeCell ref="A17:A19"/>
    <mergeCell ref="B17:B19"/>
    <mergeCell ref="B5:B7"/>
    <mergeCell ref="B4:C4"/>
    <mergeCell ref="B3:C3"/>
    <mergeCell ref="D3:E3"/>
    <mergeCell ref="F3:G3"/>
    <mergeCell ref="H3:I3"/>
  </mergeCells>
  <pageMargins left="0.7" right="0.7" top="0.75" bottom="0.75" header="0.3" footer="0.3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activeCell="N20" sqref="N20"/>
    </sheetView>
  </sheetViews>
  <sheetFormatPr baseColWidth="10" defaultColWidth="9.140625" defaultRowHeight="15" x14ac:dyDescent="0.25"/>
  <cols>
    <col min="2" max="2" width="40" customWidth="1"/>
    <col min="3" max="3" width="20.5703125" customWidth="1"/>
    <col min="4" max="9" width="15.42578125" customWidth="1"/>
    <col min="10" max="10" width="13.5703125" customWidth="1"/>
  </cols>
  <sheetData>
    <row r="1" spans="1:10" ht="18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1</v>
      </c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"/>
    </row>
    <row r="4" spans="1:10" x14ac:dyDescent="0.25">
      <c r="A4" s="6" t="s">
        <v>30</v>
      </c>
      <c r="B4" s="32" t="s">
        <v>31</v>
      </c>
      <c r="C4" s="33"/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3"/>
    </row>
    <row r="5" spans="1:10" ht="15" customHeight="1" x14ac:dyDescent="0.25">
      <c r="A5" s="37" t="s">
        <v>32</v>
      </c>
      <c r="B5" s="37" t="s">
        <v>33</v>
      </c>
      <c r="C5" s="2" t="s">
        <v>10</v>
      </c>
      <c r="D5" s="8"/>
      <c r="E5" s="8"/>
      <c r="F5" s="12"/>
      <c r="G5" s="12"/>
      <c r="H5" s="12"/>
      <c r="I5" s="29"/>
      <c r="J5" s="44" t="s">
        <v>29</v>
      </c>
    </row>
    <row r="6" spans="1:10" x14ac:dyDescent="0.25">
      <c r="A6" s="38"/>
      <c r="B6" s="38"/>
      <c r="C6" s="2" t="s">
        <v>11</v>
      </c>
      <c r="D6" s="8">
        <v>20</v>
      </c>
      <c r="E6" s="8">
        <v>13</v>
      </c>
      <c r="F6" s="12"/>
      <c r="G6" s="12"/>
      <c r="H6" s="12"/>
      <c r="I6" s="30"/>
      <c r="J6" s="44"/>
    </row>
    <row r="7" spans="1:10" x14ac:dyDescent="0.25">
      <c r="A7" s="39"/>
      <c r="B7" s="39"/>
      <c r="C7" s="2" t="s">
        <v>12</v>
      </c>
      <c r="D7" s="8">
        <v>1</v>
      </c>
      <c r="E7" s="8">
        <v>1</v>
      </c>
      <c r="F7" s="8">
        <v>0.5</v>
      </c>
      <c r="G7" s="4"/>
      <c r="H7" s="12"/>
      <c r="I7" s="30"/>
      <c r="J7" s="44"/>
    </row>
    <row r="8" spans="1:10" s="13" customFormat="1" ht="6.75" customHeight="1" x14ac:dyDescent="0.25">
      <c r="A8" s="10"/>
      <c r="B8" s="10"/>
      <c r="C8" s="11"/>
      <c r="D8" s="12"/>
      <c r="E8" s="12"/>
      <c r="F8" s="12"/>
      <c r="G8" s="12"/>
      <c r="H8" s="12"/>
      <c r="I8" s="30"/>
      <c r="J8" s="44"/>
    </row>
    <row r="9" spans="1:10" x14ac:dyDescent="0.25">
      <c r="A9" s="37" t="s">
        <v>34</v>
      </c>
      <c r="B9" s="37" t="s">
        <v>35</v>
      </c>
      <c r="C9" s="2" t="s">
        <v>10</v>
      </c>
      <c r="D9" s="8"/>
      <c r="E9" s="8"/>
      <c r="F9" s="8"/>
      <c r="G9" s="12"/>
      <c r="H9" s="12"/>
      <c r="I9" s="30"/>
      <c r="J9" s="44"/>
    </row>
    <row r="10" spans="1:10" x14ac:dyDescent="0.25">
      <c r="A10" s="38"/>
      <c r="B10" s="38"/>
      <c r="C10" s="2" t="s">
        <v>11</v>
      </c>
      <c r="D10" s="8">
        <v>32</v>
      </c>
      <c r="E10" s="8">
        <v>12</v>
      </c>
      <c r="F10" s="20">
        <v>8</v>
      </c>
      <c r="G10" s="4"/>
      <c r="H10" s="4"/>
      <c r="I10" s="30"/>
      <c r="J10" s="44"/>
    </row>
    <row r="11" spans="1:10" x14ac:dyDescent="0.25">
      <c r="A11" s="39"/>
      <c r="B11" s="39"/>
      <c r="C11" s="2" t="s">
        <v>12</v>
      </c>
      <c r="D11" s="8">
        <v>1</v>
      </c>
      <c r="E11" s="8">
        <v>3</v>
      </c>
      <c r="F11" s="8">
        <v>1</v>
      </c>
      <c r="G11" s="20">
        <v>1</v>
      </c>
      <c r="H11" s="4"/>
      <c r="I11" s="30"/>
      <c r="J11" s="44"/>
    </row>
    <row r="12" spans="1:10" ht="6.75" customHeight="1" x14ac:dyDescent="0.25">
      <c r="A12" s="9"/>
      <c r="B12" s="9"/>
      <c r="C12" s="2"/>
      <c r="D12" s="4"/>
      <c r="E12" s="12"/>
      <c r="F12" s="4"/>
      <c r="G12" s="4"/>
      <c r="H12" s="4"/>
      <c r="I12" s="30"/>
      <c r="J12" s="44"/>
    </row>
    <row r="13" spans="1:10" x14ac:dyDescent="0.25">
      <c r="A13" s="37" t="s">
        <v>36</v>
      </c>
      <c r="B13" s="37" t="s">
        <v>37</v>
      </c>
      <c r="C13" s="2" t="s">
        <v>10</v>
      </c>
      <c r="D13" s="8"/>
      <c r="E13" s="8"/>
      <c r="F13" s="8"/>
      <c r="G13" s="8"/>
      <c r="H13" s="4"/>
      <c r="I13" s="30"/>
      <c r="J13" s="44"/>
    </row>
    <row r="14" spans="1:10" x14ac:dyDescent="0.25">
      <c r="A14" s="38"/>
      <c r="B14" s="38"/>
      <c r="C14" s="2" t="s">
        <v>11</v>
      </c>
      <c r="D14" s="20">
        <v>10</v>
      </c>
      <c r="E14" s="8">
        <v>10</v>
      </c>
      <c r="F14" s="8">
        <v>26</v>
      </c>
      <c r="G14" s="4"/>
      <c r="H14" s="4"/>
      <c r="I14" s="30"/>
      <c r="J14" s="44"/>
    </row>
    <row r="15" spans="1:10" x14ac:dyDescent="0.25">
      <c r="A15" s="39"/>
      <c r="B15" s="39"/>
      <c r="C15" s="2" t="s">
        <v>12</v>
      </c>
      <c r="D15" s="4"/>
      <c r="E15" s="8">
        <v>1</v>
      </c>
      <c r="F15" s="4"/>
      <c r="G15" s="8">
        <v>1</v>
      </c>
      <c r="H15" s="4"/>
      <c r="I15" s="30"/>
      <c r="J15" s="44"/>
    </row>
    <row r="16" spans="1:10" ht="6.75" customHeight="1" x14ac:dyDescent="0.25">
      <c r="A16" s="9"/>
      <c r="B16" s="9"/>
      <c r="C16" s="2"/>
      <c r="D16" s="4"/>
      <c r="E16" s="4"/>
      <c r="F16" s="4"/>
      <c r="G16" s="4"/>
      <c r="H16" s="4"/>
      <c r="I16" s="30"/>
      <c r="J16" s="44"/>
    </row>
    <row r="17" spans="1:10" x14ac:dyDescent="0.25">
      <c r="A17" s="37" t="s">
        <v>38</v>
      </c>
      <c r="B17" s="37" t="s">
        <v>39</v>
      </c>
      <c r="C17" s="2" t="s">
        <v>10</v>
      </c>
      <c r="D17" s="12"/>
      <c r="E17" s="12"/>
      <c r="F17" s="8"/>
      <c r="G17" s="8"/>
      <c r="H17" s="4"/>
      <c r="I17" s="30"/>
      <c r="J17" s="44"/>
    </row>
    <row r="18" spans="1:10" x14ac:dyDescent="0.25">
      <c r="A18" s="38"/>
      <c r="B18" s="38"/>
      <c r="C18" s="2" t="s">
        <v>11</v>
      </c>
      <c r="D18" s="12"/>
      <c r="E18" s="12"/>
      <c r="F18" s="8">
        <v>20</v>
      </c>
      <c r="G18" s="8">
        <v>15</v>
      </c>
      <c r="H18" s="4"/>
      <c r="I18" s="30"/>
      <c r="J18" s="44"/>
    </row>
    <row r="19" spans="1:10" ht="15" customHeight="1" x14ac:dyDescent="0.25">
      <c r="A19" s="39"/>
      <c r="B19" s="39"/>
      <c r="C19" s="2" t="s">
        <v>12</v>
      </c>
      <c r="D19" s="4"/>
      <c r="E19" s="4"/>
      <c r="F19" s="4"/>
      <c r="G19" s="8">
        <v>1</v>
      </c>
      <c r="H19" s="4"/>
      <c r="I19" s="30"/>
      <c r="J19" s="44"/>
    </row>
    <row r="20" spans="1:10" ht="6.75" customHeight="1" x14ac:dyDescent="0.25">
      <c r="A20" s="9"/>
      <c r="B20" s="9"/>
      <c r="C20" s="2"/>
      <c r="D20" s="4"/>
      <c r="E20" s="4"/>
      <c r="F20" s="4"/>
      <c r="G20" s="4"/>
      <c r="H20" s="4"/>
      <c r="I20" s="30"/>
      <c r="J20" s="44"/>
    </row>
    <row r="21" spans="1:10" x14ac:dyDescent="0.25">
      <c r="A21" s="37" t="s">
        <v>40</v>
      </c>
      <c r="B21" s="37" t="s">
        <v>41</v>
      </c>
      <c r="C21" s="2" t="s">
        <v>10</v>
      </c>
      <c r="D21" s="8"/>
      <c r="E21" s="8"/>
      <c r="F21" s="4"/>
      <c r="G21" s="12"/>
      <c r="H21" s="12"/>
      <c r="I21" s="30"/>
      <c r="J21" s="44"/>
    </row>
    <row r="22" spans="1:10" x14ac:dyDescent="0.25">
      <c r="A22" s="38"/>
      <c r="B22" s="38"/>
      <c r="C22" s="2" t="s">
        <v>11</v>
      </c>
      <c r="D22" s="8">
        <v>36</v>
      </c>
      <c r="E22" s="4"/>
      <c r="F22" s="4"/>
      <c r="G22" s="12"/>
      <c r="H22" s="12"/>
      <c r="I22" s="30"/>
      <c r="J22" s="44"/>
    </row>
    <row r="23" spans="1:10" x14ac:dyDescent="0.25">
      <c r="A23" s="39"/>
      <c r="B23" s="39"/>
      <c r="C23" s="2" t="s">
        <v>12</v>
      </c>
      <c r="D23" s="8">
        <v>1</v>
      </c>
      <c r="E23" s="4"/>
      <c r="F23" s="4"/>
      <c r="G23" s="4"/>
      <c r="H23" s="4"/>
      <c r="I23" s="30"/>
      <c r="J23" s="44"/>
    </row>
    <row r="24" spans="1:10" ht="6.75" customHeight="1" x14ac:dyDescent="0.25">
      <c r="A24" s="1"/>
      <c r="B24" s="1"/>
      <c r="C24" s="1"/>
      <c r="D24" s="1"/>
      <c r="E24" s="1"/>
      <c r="F24" s="1"/>
      <c r="G24" s="1"/>
      <c r="H24" s="1"/>
      <c r="I24" s="30"/>
      <c r="J24" s="44"/>
    </row>
    <row r="25" spans="1:10" x14ac:dyDescent="0.25">
      <c r="A25" s="37" t="s">
        <v>42</v>
      </c>
      <c r="B25" s="37" t="s">
        <v>43</v>
      </c>
      <c r="C25" s="2" t="s">
        <v>10</v>
      </c>
      <c r="D25" s="12"/>
      <c r="E25" s="8"/>
      <c r="F25" s="8"/>
      <c r="G25" s="8"/>
      <c r="H25" s="12"/>
      <c r="I25" s="30"/>
      <c r="J25" s="44"/>
    </row>
    <row r="26" spans="1:10" x14ac:dyDescent="0.25">
      <c r="A26" s="38"/>
      <c r="B26" s="38"/>
      <c r="C26" s="2" t="s">
        <v>11</v>
      </c>
      <c r="D26" s="12"/>
      <c r="E26" s="4"/>
      <c r="F26" s="8">
        <v>10</v>
      </c>
      <c r="G26" s="8">
        <v>10</v>
      </c>
      <c r="H26" s="12"/>
      <c r="I26" s="30"/>
      <c r="J26" s="44"/>
    </row>
    <row r="27" spans="1:10" x14ac:dyDescent="0.25">
      <c r="A27" s="39"/>
      <c r="B27" s="39"/>
      <c r="C27" s="2" t="s">
        <v>12</v>
      </c>
      <c r="D27" s="12"/>
      <c r="E27" s="4"/>
      <c r="F27" s="4"/>
      <c r="G27" s="4"/>
      <c r="H27" s="4"/>
      <c r="I27" s="30"/>
      <c r="J27" s="44"/>
    </row>
    <row r="28" spans="1:10" ht="6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40" t="s">
        <v>107</v>
      </c>
      <c r="B29" s="40"/>
      <c r="C29" s="40"/>
      <c r="D29" s="5">
        <f>SUM(D6+D10+D14+D18+D22+D26)</f>
        <v>98</v>
      </c>
      <c r="E29" s="5">
        <f t="shared" ref="E29:I29" si="0">SUM(E6+E10+E14+E18+E22+E26)</f>
        <v>35</v>
      </c>
      <c r="F29" s="5">
        <f t="shared" si="0"/>
        <v>64</v>
      </c>
      <c r="G29" s="5">
        <f t="shared" si="0"/>
        <v>25</v>
      </c>
      <c r="H29" s="5">
        <f t="shared" si="0"/>
        <v>0</v>
      </c>
      <c r="I29" s="5">
        <f t="shared" si="0"/>
        <v>0</v>
      </c>
      <c r="J29" s="5">
        <f>SUM(D29:I29)</f>
        <v>222</v>
      </c>
    </row>
    <row r="30" spans="1:10" x14ac:dyDescent="0.25">
      <c r="A30" s="41" t="s">
        <v>108</v>
      </c>
      <c r="B30" s="42"/>
      <c r="C30" s="43"/>
      <c r="D30" s="5">
        <f>SUM(D7+D11+D15+D19+D23+D27)</f>
        <v>3</v>
      </c>
      <c r="E30" s="5">
        <f t="shared" ref="E30:I30" si="1">SUM(E7+E11+E15+E19+E23+E27)</f>
        <v>5</v>
      </c>
      <c r="F30" s="5">
        <f t="shared" si="1"/>
        <v>1.5</v>
      </c>
      <c r="G30" s="5">
        <f t="shared" si="1"/>
        <v>3</v>
      </c>
      <c r="H30" s="5">
        <f t="shared" si="1"/>
        <v>0</v>
      </c>
      <c r="I30" s="5">
        <f t="shared" si="1"/>
        <v>0</v>
      </c>
      <c r="J30" s="5">
        <f>SUM(D30:I30)</f>
        <v>12.5</v>
      </c>
    </row>
  </sheetData>
  <mergeCells count="20">
    <mergeCell ref="A29:C29"/>
    <mergeCell ref="A30:C30"/>
    <mergeCell ref="A25:A27"/>
    <mergeCell ref="B25:B27"/>
    <mergeCell ref="J5:J27"/>
    <mergeCell ref="A9:A11"/>
    <mergeCell ref="B9:B11"/>
    <mergeCell ref="A13:A15"/>
    <mergeCell ref="B13:B15"/>
    <mergeCell ref="A17:A19"/>
    <mergeCell ref="B17:B19"/>
    <mergeCell ref="A21:A23"/>
    <mergeCell ref="B21:B23"/>
    <mergeCell ref="A5:A7"/>
    <mergeCell ref="B5:B7"/>
    <mergeCell ref="B3:C3"/>
    <mergeCell ref="D3:E3"/>
    <mergeCell ref="F3:G3"/>
    <mergeCell ref="H3:I3"/>
    <mergeCell ref="B4:C4"/>
  </mergeCells>
  <pageMargins left="0.7" right="0.7" top="0.75" bottom="0.75" header="0.3" footer="0.3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view="pageBreakPreview" zoomScaleNormal="100" zoomScaleSheetLayoutView="100" workbookViewId="0">
      <selection activeCell="H31" sqref="H31"/>
    </sheetView>
  </sheetViews>
  <sheetFormatPr baseColWidth="10" defaultColWidth="9.140625" defaultRowHeight="15" x14ac:dyDescent="0.25"/>
  <cols>
    <col min="2" max="2" width="40" customWidth="1"/>
    <col min="3" max="3" width="20.5703125" customWidth="1"/>
    <col min="4" max="9" width="15.42578125" customWidth="1"/>
    <col min="10" max="10" width="13.5703125" customWidth="1"/>
  </cols>
  <sheetData>
    <row r="1" spans="1:10" ht="18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1</v>
      </c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"/>
    </row>
    <row r="4" spans="1:10" x14ac:dyDescent="0.25">
      <c r="A4" s="6" t="s">
        <v>44</v>
      </c>
      <c r="B4" s="32" t="s">
        <v>45</v>
      </c>
      <c r="C4" s="33"/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3"/>
    </row>
    <row r="5" spans="1:10" x14ac:dyDescent="0.25">
      <c r="A5" s="37" t="s">
        <v>46</v>
      </c>
      <c r="B5" s="37" t="s">
        <v>47</v>
      </c>
      <c r="C5" s="2" t="s">
        <v>10</v>
      </c>
      <c r="D5" s="12"/>
      <c r="E5" s="12"/>
      <c r="F5" s="8"/>
      <c r="G5" s="8"/>
      <c r="H5" s="8"/>
      <c r="I5" s="31"/>
      <c r="J5" s="36" t="s">
        <v>29</v>
      </c>
    </row>
    <row r="6" spans="1:10" x14ac:dyDescent="0.25">
      <c r="A6" s="38"/>
      <c r="B6" s="38"/>
      <c r="C6" s="2" t="s">
        <v>11</v>
      </c>
      <c r="D6" s="20">
        <v>4</v>
      </c>
      <c r="E6" s="12"/>
      <c r="F6" s="12"/>
      <c r="G6" s="12"/>
      <c r="H6" s="8">
        <v>6</v>
      </c>
      <c r="I6" s="31"/>
      <c r="J6" s="36"/>
    </row>
    <row r="7" spans="1:10" x14ac:dyDescent="0.25">
      <c r="A7" s="39"/>
      <c r="B7" s="39"/>
      <c r="C7" s="2" t="s">
        <v>12</v>
      </c>
      <c r="D7" s="12">
        <v>1</v>
      </c>
      <c r="E7" s="12"/>
      <c r="F7" s="12"/>
      <c r="G7" s="4"/>
      <c r="H7" s="8">
        <v>1</v>
      </c>
      <c r="I7" s="31"/>
      <c r="J7" s="36"/>
    </row>
    <row r="8" spans="1:10" s="13" customFormat="1" ht="6.75" customHeight="1" x14ac:dyDescent="0.25">
      <c r="A8" s="10"/>
      <c r="B8" s="10"/>
      <c r="C8" s="11"/>
      <c r="D8" s="12"/>
      <c r="E8" s="12"/>
      <c r="F8" s="12"/>
      <c r="G8" s="12"/>
      <c r="H8" s="12"/>
      <c r="I8" s="31"/>
      <c r="J8" s="36"/>
    </row>
    <row r="9" spans="1:10" x14ac:dyDescent="0.25">
      <c r="A9" s="37" t="s">
        <v>48</v>
      </c>
      <c r="B9" s="37" t="s">
        <v>49</v>
      </c>
      <c r="C9" s="2" t="s">
        <v>10</v>
      </c>
      <c r="D9" s="12"/>
      <c r="E9" s="12"/>
      <c r="F9" s="12"/>
      <c r="G9" s="8"/>
      <c r="H9" s="8"/>
      <c r="I9" s="31"/>
      <c r="J9" s="36"/>
    </row>
    <row r="10" spans="1:10" x14ac:dyDescent="0.25">
      <c r="A10" s="38"/>
      <c r="B10" s="38"/>
      <c r="C10" s="2" t="s">
        <v>11</v>
      </c>
      <c r="D10" s="12"/>
      <c r="E10" s="12"/>
      <c r="F10" s="12"/>
      <c r="G10" s="8">
        <v>15</v>
      </c>
      <c r="H10" s="8">
        <v>17</v>
      </c>
      <c r="I10" s="31"/>
      <c r="J10" s="36"/>
    </row>
    <row r="11" spans="1:10" x14ac:dyDescent="0.25">
      <c r="A11" s="39"/>
      <c r="B11" s="39"/>
      <c r="C11" s="2" t="s">
        <v>12</v>
      </c>
      <c r="D11" s="12"/>
      <c r="E11" s="12"/>
      <c r="F11" s="12"/>
      <c r="G11" s="4"/>
      <c r="H11" s="4"/>
      <c r="I11" s="31"/>
      <c r="J11" s="36"/>
    </row>
    <row r="12" spans="1:10" ht="6.75" customHeight="1" x14ac:dyDescent="0.25">
      <c r="A12" s="9"/>
      <c r="B12" s="9"/>
      <c r="C12" s="2"/>
      <c r="D12" s="4"/>
      <c r="E12" s="12"/>
      <c r="F12" s="4"/>
      <c r="G12" s="4"/>
      <c r="H12" s="4"/>
      <c r="I12" s="31"/>
      <c r="J12" s="36"/>
    </row>
    <row r="13" spans="1:10" x14ac:dyDescent="0.25">
      <c r="A13" s="37" t="s">
        <v>50</v>
      </c>
      <c r="B13" s="37" t="s">
        <v>51</v>
      </c>
      <c r="C13" s="2" t="s">
        <v>10</v>
      </c>
      <c r="D13" s="12"/>
      <c r="E13" s="12"/>
      <c r="F13" s="12"/>
      <c r="G13" s="8"/>
      <c r="H13" s="8"/>
      <c r="I13" s="31"/>
      <c r="J13" s="36"/>
    </row>
    <row r="14" spans="1:10" x14ac:dyDescent="0.25">
      <c r="A14" s="38"/>
      <c r="B14" s="38"/>
      <c r="C14" s="2" t="s">
        <v>11</v>
      </c>
      <c r="D14" s="12"/>
      <c r="E14" s="12"/>
      <c r="F14" s="12"/>
      <c r="G14" s="8">
        <v>15</v>
      </c>
      <c r="H14" s="8">
        <v>10</v>
      </c>
      <c r="I14" s="31"/>
      <c r="J14" s="36"/>
    </row>
    <row r="15" spans="1:10" x14ac:dyDescent="0.25">
      <c r="A15" s="39"/>
      <c r="B15" s="39"/>
      <c r="C15" s="2" t="s">
        <v>12</v>
      </c>
      <c r="D15" s="12">
        <v>0.5</v>
      </c>
      <c r="E15" s="12"/>
      <c r="F15" s="12"/>
      <c r="G15" s="8">
        <v>1</v>
      </c>
      <c r="H15" s="8">
        <v>1</v>
      </c>
      <c r="I15" s="31"/>
      <c r="J15" s="36"/>
    </row>
    <row r="16" spans="1:10" ht="6.75" customHeight="1" x14ac:dyDescent="0.25">
      <c r="A16" s="9"/>
      <c r="B16" s="9"/>
      <c r="C16" s="2"/>
      <c r="D16" s="4"/>
      <c r="E16" s="4"/>
      <c r="F16" s="4"/>
      <c r="G16" s="4"/>
      <c r="H16" s="4"/>
      <c r="I16" s="31"/>
      <c r="J16" s="36"/>
    </row>
    <row r="17" spans="1:10" x14ac:dyDescent="0.25">
      <c r="A17" s="37" t="s">
        <v>52</v>
      </c>
      <c r="B17" s="37" t="s">
        <v>53</v>
      </c>
      <c r="C17" s="2" t="s">
        <v>10</v>
      </c>
      <c r="D17" s="12"/>
      <c r="E17" s="12"/>
      <c r="F17" s="12"/>
      <c r="G17" s="8"/>
      <c r="H17" s="8"/>
      <c r="I17" s="31"/>
      <c r="J17" s="36"/>
    </row>
    <row r="18" spans="1:10" x14ac:dyDescent="0.25">
      <c r="A18" s="38"/>
      <c r="B18" s="38"/>
      <c r="C18" s="2" t="s">
        <v>11</v>
      </c>
      <c r="D18" s="12"/>
      <c r="E18" s="12"/>
      <c r="F18" s="12"/>
      <c r="G18" s="8">
        <v>33</v>
      </c>
      <c r="H18" s="8">
        <v>23</v>
      </c>
      <c r="I18" s="27">
        <v>10</v>
      </c>
      <c r="J18" s="36"/>
    </row>
    <row r="19" spans="1:10" ht="27.75" customHeight="1" x14ac:dyDescent="0.25">
      <c r="A19" s="39"/>
      <c r="B19" s="39"/>
      <c r="C19" s="2" t="s">
        <v>12</v>
      </c>
      <c r="D19" s="4"/>
      <c r="E19" s="4"/>
      <c r="F19" s="12"/>
      <c r="G19" s="12"/>
      <c r="H19" s="8">
        <v>1</v>
      </c>
      <c r="I19" s="31"/>
      <c r="J19" s="36"/>
    </row>
    <row r="20" spans="1:10" ht="6.75" customHeight="1" x14ac:dyDescent="0.25">
      <c r="A20" s="9"/>
      <c r="B20" s="9"/>
      <c r="C20" s="2"/>
      <c r="D20" s="4"/>
      <c r="E20" s="4"/>
      <c r="F20" s="4"/>
      <c r="G20" s="4"/>
      <c r="H20" s="4"/>
      <c r="I20" s="31"/>
      <c r="J20" s="36"/>
    </row>
    <row r="21" spans="1:10" x14ac:dyDescent="0.25">
      <c r="A21" s="37" t="s">
        <v>54</v>
      </c>
      <c r="B21" s="37" t="s">
        <v>55</v>
      </c>
      <c r="C21" s="2" t="s">
        <v>10</v>
      </c>
      <c r="D21" s="12"/>
      <c r="E21" s="12"/>
      <c r="F21" s="4"/>
      <c r="G21" s="8"/>
      <c r="H21" s="8"/>
      <c r="I21" s="31"/>
      <c r="J21" s="36"/>
    </row>
    <row r="22" spans="1:10" x14ac:dyDescent="0.25">
      <c r="A22" s="38"/>
      <c r="B22" s="38"/>
      <c r="C22" s="2" t="s">
        <v>11</v>
      </c>
      <c r="D22" s="12"/>
      <c r="E22" s="12"/>
      <c r="F22" s="4"/>
      <c r="G22" s="8">
        <v>22</v>
      </c>
      <c r="H22" s="12"/>
      <c r="I22" s="31"/>
      <c r="J22" s="36"/>
    </row>
    <row r="23" spans="1:10" x14ac:dyDescent="0.25">
      <c r="A23" s="39"/>
      <c r="B23" s="39"/>
      <c r="C23" s="2" t="s">
        <v>12</v>
      </c>
      <c r="D23" s="12"/>
      <c r="E23" s="12">
        <v>1</v>
      </c>
      <c r="F23" s="4"/>
      <c r="G23" s="8">
        <v>1</v>
      </c>
      <c r="H23" s="4"/>
      <c r="I23" s="31"/>
      <c r="J23" s="36"/>
    </row>
    <row r="24" spans="1:10" ht="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 t="s">
        <v>105</v>
      </c>
      <c r="B25" s="40"/>
      <c r="C25" s="40"/>
      <c r="D25" s="5">
        <f>SUM(D6+D10+D14+D18+D22)</f>
        <v>4</v>
      </c>
      <c r="E25" s="5">
        <f t="shared" ref="E25:I25" si="0">SUM(E6+E10+E14+E18+E22)</f>
        <v>0</v>
      </c>
      <c r="F25" s="5">
        <f t="shared" si="0"/>
        <v>0</v>
      </c>
      <c r="G25" s="5">
        <f t="shared" si="0"/>
        <v>85</v>
      </c>
      <c r="H25" s="5">
        <f t="shared" si="0"/>
        <v>56</v>
      </c>
      <c r="I25" s="5">
        <f t="shared" si="0"/>
        <v>10</v>
      </c>
      <c r="J25" s="5">
        <f>SUM(D25:I25)</f>
        <v>155</v>
      </c>
    </row>
    <row r="26" spans="1:10" x14ac:dyDescent="0.25">
      <c r="A26" s="41" t="s">
        <v>106</v>
      </c>
      <c r="B26" s="42"/>
      <c r="C26" s="43"/>
      <c r="D26" s="5">
        <f>SUM(D7+D11+D15+D19+D23)</f>
        <v>1.5</v>
      </c>
      <c r="E26" s="5">
        <f t="shared" ref="E26:I26" si="1">SUM(E7+E11+E15+E19+E23)</f>
        <v>1</v>
      </c>
      <c r="F26" s="5">
        <f t="shared" si="1"/>
        <v>0</v>
      </c>
      <c r="G26" s="5">
        <f t="shared" si="1"/>
        <v>2</v>
      </c>
      <c r="H26" s="5">
        <f t="shared" si="1"/>
        <v>3</v>
      </c>
      <c r="I26" s="5">
        <f t="shared" si="1"/>
        <v>0</v>
      </c>
      <c r="J26" s="5">
        <f>SUM(D26:I26)</f>
        <v>7.5</v>
      </c>
    </row>
  </sheetData>
  <mergeCells count="18">
    <mergeCell ref="A25:C25"/>
    <mergeCell ref="A26:C26"/>
    <mergeCell ref="J5:J23"/>
    <mergeCell ref="A9:A11"/>
    <mergeCell ref="B9:B11"/>
    <mergeCell ref="A13:A15"/>
    <mergeCell ref="B13:B15"/>
    <mergeCell ref="A17:A19"/>
    <mergeCell ref="B17:B19"/>
    <mergeCell ref="A21:A23"/>
    <mergeCell ref="B21:B23"/>
    <mergeCell ref="A5:A7"/>
    <mergeCell ref="B5:B7"/>
    <mergeCell ref="B3:C3"/>
    <mergeCell ref="D3:E3"/>
    <mergeCell ref="F3:G3"/>
    <mergeCell ref="H3:I3"/>
    <mergeCell ref="B4:C4"/>
  </mergeCells>
  <pageMargins left="0.7" right="0.7" top="0.75" bottom="0.75" header="0.3" footer="0.3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F10" sqref="F10"/>
    </sheetView>
  </sheetViews>
  <sheetFormatPr baseColWidth="10" defaultColWidth="9.140625" defaultRowHeight="15" x14ac:dyDescent="0.25"/>
  <cols>
    <col min="2" max="2" width="40" customWidth="1"/>
    <col min="3" max="3" width="20.5703125" customWidth="1"/>
    <col min="4" max="9" width="15.42578125" customWidth="1"/>
    <col min="10" max="10" width="13.5703125" customWidth="1"/>
  </cols>
  <sheetData>
    <row r="1" spans="1:10" ht="18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1</v>
      </c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"/>
    </row>
    <row r="4" spans="1:10" x14ac:dyDescent="0.25">
      <c r="A4" s="6" t="s">
        <v>56</v>
      </c>
      <c r="B4" s="32" t="s">
        <v>57</v>
      </c>
      <c r="C4" s="33"/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3"/>
    </row>
    <row r="5" spans="1:10" ht="15" customHeight="1" x14ac:dyDescent="0.25">
      <c r="A5" s="37" t="s">
        <v>58</v>
      </c>
      <c r="B5" s="37" t="s">
        <v>59</v>
      </c>
      <c r="C5" s="2" t="s">
        <v>10</v>
      </c>
      <c r="D5" s="12"/>
      <c r="E5" s="8"/>
      <c r="F5" s="8"/>
      <c r="G5" s="12"/>
      <c r="H5" s="12"/>
      <c r="I5" s="28"/>
      <c r="J5" s="44" t="s">
        <v>29</v>
      </c>
    </row>
    <row r="6" spans="1:10" x14ac:dyDescent="0.25">
      <c r="A6" s="38"/>
      <c r="B6" s="38"/>
      <c r="C6" s="2" t="s">
        <v>11</v>
      </c>
      <c r="D6" s="20">
        <v>10</v>
      </c>
      <c r="E6" s="8">
        <v>28</v>
      </c>
      <c r="F6" s="12"/>
      <c r="G6" s="12"/>
      <c r="H6" s="12"/>
      <c r="I6" s="28"/>
      <c r="J6" s="44"/>
    </row>
    <row r="7" spans="1:10" x14ac:dyDescent="0.25">
      <c r="A7" s="39"/>
      <c r="B7" s="39"/>
      <c r="C7" s="2" t="s">
        <v>12</v>
      </c>
      <c r="D7" s="12"/>
      <c r="E7" s="8">
        <v>0.5</v>
      </c>
      <c r="F7" s="8">
        <v>1</v>
      </c>
      <c r="G7" s="12"/>
      <c r="H7" s="12"/>
      <c r="I7" s="28"/>
      <c r="J7" s="44"/>
    </row>
    <row r="8" spans="1:10" s="13" customFormat="1" ht="6.75" customHeight="1" x14ac:dyDescent="0.25">
      <c r="A8" s="10"/>
      <c r="B8" s="10"/>
      <c r="C8" s="11"/>
      <c r="D8" s="12"/>
      <c r="E8" s="12"/>
      <c r="F8" s="12"/>
      <c r="G8" s="12"/>
      <c r="H8" s="12"/>
      <c r="I8" s="28"/>
      <c r="J8" s="44"/>
    </row>
    <row r="9" spans="1:10" x14ac:dyDescent="0.25">
      <c r="A9" s="37" t="s">
        <v>60</v>
      </c>
      <c r="B9" s="37" t="s">
        <v>61</v>
      </c>
      <c r="C9" s="2" t="s">
        <v>10</v>
      </c>
      <c r="D9" s="12"/>
      <c r="E9" s="12"/>
      <c r="F9" s="8"/>
      <c r="G9" s="8"/>
      <c r="H9" s="12"/>
      <c r="I9" s="28"/>
      <c r="J9" s="44"/>
    </row>
    <row r="10" spans="1:10" x14ac:dyDescent="0.25">
      <c r="A10" s="38"/>
      <c r="B10" s="38"/>
      <c r="C10" s="2" t="s">
        <v>11</v>
      </c>
      <c r="D10" s="12"/>
      <c r="E10" s="12"/>
      <c r="F10" s="8">
        <v>15</v>
      </c>
      <c r="G10" s="12"/>
      <c r="H10" s="4"/>
      <c r="I10" s="28"/>
      <c r="J10" s="44"/>
    </row>
    <row r="11" spans="1:10" x14ac:dyDescent="0.25">
      <c r="A11" s="39"/>
      <c r="B11" s="39"/>
      <c r="C11" s="2" t="s">
        <v>12</v>
      </c>
      <c r="D11" s="12"/>
      <c r="E11" s="12"/>
      <c r="F11" s="8">
        <v>1</v>
      </c>
      <c r="G11" s="12"/>
      <c r="H11" s="4"/>
      <c r="I11" s="28"/>
      <c r="J11" s="44"/>
    </row>
    <row r="12" spans="1:10" ht="6.75" customHeight="1" x14ac:dyDescent="0.25">
      <c r="A12" s="9"/>
      <c r="B12" s="9"/>
      <c r="C12" s="2"/>
      <c r="D12" s="12"/>
      <c r="E12" s="12"/>
      <c r="F12" s="12"/>
      <c r="G12" s="12"/>
      <c r="H12" s="4"/>
      <c r="I12" s="28"/>
      <c r="J12" s="44"/>
    </row>
    <row r="13" spans="1:10" x14ac:dyDescent="0.25">
      <c r="A13" s="37" t="s">
        <v>62</v>
      </c>
      <c r="B13" s="37" t="s">
        <v>63</v>
      </c>
      <c r="C13" s="2" t="s">
        <v>10</v>
      </c>
      <c r="D13" s="12"/>
      <c r="E13" s="12"/>
      <c r="F13" s="8"/>
      <c r="G13" s="8"/>
      <c r="H13" s="4"/>
      <c r="I13" s="28"/>
      <c r="J13" s="44"/>
    </row>
    <row r="14" spans="1:10" x14ac:dyDescent="0.25">
      <c r="A14" s="38"/>
      <c r="B14" s="38"/>
      <c r="C14" s="2" t="s">
        <v>11</v>
      </c>
      <c r="D14" s="12"/>
      <c r="E14" s="12"/>
      <c r="F14" s="8">
        <v>15</v>
      </c>
      <c r="G14" s="12"/>
      <c r="H14" s="4"/>
      <c r="I14" s="28"/>
      <c r="J14" s="44"/>
    </row>
    <row r="15" spans="1:10" x14ac:dyDescent="0.25">
      <c r="A15" s="39"/>
      <c r="B15" s="39"/>
      <c r="C15" s="2" t="s">
        <v>12</v>
      </c>
      <c r="D15" s="12"/>
      <c r="E15" s="12"/>
      <c r="F15" s="8">
        <v>0.5</v>
      </c>
      <c r="G15" s="12"/>
      <c r="H15" s="4"/>
      <c r="I15" s="28"/>
      <c r="J15" s="44"/>
    </row>
    <row r="16" spans="1:10" ht="6.75" customHeight="1" x14ac:dyDescent="0.25">
      <c r="A16" s="9"/>
      <c r="B16" s="9"/>
      <c r="C16" s="2"/>
      <c r="D16" s="12"/>
      <c r="E16" s="12"/>
      <c r="F16" s="12"/>
      <c r="G16" s="12"/>
      <c r="H16" s="4"/>
      <c r="I16" s="28"/>
      <c r="J16" s="44"/>
    </row>
    <row r="17" spans="1:10" x14ac:dyDescent="0.25">
      <c r="A17" s="37" t="s">
        <v>64</v>
      </c>
      <c r="B17" s="37" t="s">
        <v>65</v>
      </c>
      <c r="C17" s="2" t="s">
        <v>10</v>
      </c>
      <c r="D17" s="12"/>
      <c r="E17" s="12"/>
      <c r="F17" s="12"/>
      <c r="G17" s="8"/>
      <c r="H17" s="8"/>
      <c r="I17" s="28"/>
      <c r="J17" s="44"/>
    </row>
    <row r="18" spans="1:10" x14ac:dyDescent="0.25">
      <c r="A18" s="38"/>
      <c r="B18" s="38"/>
      <c r="C18" s="2" t="s">
        <v>11</v>
      </c>
      <c r="D18" s="12"/>
      <c r="E18" s="12"/>
      <c r="F18" s="12"/>
      <c r="G18" s="8">
        <v>10</v>
      </c>
      <c r="H18" s="4"/>
      <c r="I18" s="28"/>
      <c r="J18" s="44"/>
    </row>
    <row r="19" spans="1:10" ht="40.5" customHeight="1" x14ac:dyDescent="0.25">
      <c r="A19" s="39"/>
      <c r="B19" s="39"/>
      <c r="C19" s="2" t="s">
        <v>12</v>
      </c>
      <c r="D19" s="12"/>
      <c r="E19" s="12"/>
      <c r="F19" s="12"/>
      <c r="G19" s="8">
        <v>0.5</v>
      </c>
      <c r="H19" s="4"/>
      <c r="I19" s="28"/>
      <c r="J19" s="44"/>
    </row>
    <row r="20" spans="1:10" ht="6.75" customHeight="1" x14ac:dyDescent="0.25">
      <c r="A20" s="9"/>
      <c r="B20" s="9"/>
      <c r="C20" s="2"/>
      <c r="D20" s="12"/>
      <c r="E20" s="12"/>
      <c r="F20" s="12"/>
      <c r="G20" s="12"/>
      <c r="H20" s="4"/>
      <c r="I20" s="28"/>
      <c r="J20" s="44"/>
    </row>
    <row r="21" spans="1:10" x14ac:dyDescent="0.25">
      <c r="A21" s="37" t="s">
        <v>66</v>
      </c>
      <c r="B21" s="37" t="s">
        <v>67</v>
      </c>
      <c r="C21" s="2" t="s">
        <v>10</v>
      </c>
      <c r="D21" s="12"/>
      <c r="E21" s="12"/>
      <c r="F21" s="8"/>
      <c r="G21" s="8"/>
      <c r="H21" s="8"/>
      <c r="I21" s="28"/>
      <c r="J21" s="44"/>
    </row>
    <row r="22" spans="1:10" x14ac:dyDescent="0.25">
      <c r="A22" s="38"/>
      <c r="B22" s="38"/>
      <c r="C22" s="2" t="s">
        <v>11</v>
      </c>
      <c r="D22" s="12"/>
      <c r="E22" s="12"/>
      <c r="F22" s="12"/>
      <c r="G22" s="8">
        <v>10</v>
      </c>
      <c r="H22" s="12"/>
      <c r="I22" s="28"/>
      <c r="J22" s="44"/>
    </row>
    <row r="23" spans="1:10" x14ac:dyDescent="0.25">
      <c r="A23" s="39"/>
      <c r="B23" s="39"/>
      <c r="C23" s="2" t="s">
        <v>12</v>
      </c>
      <c r="D23" s="12"/>
      <c r="E23" s="12"/>
      <c r="F23" s="12"/>
      <c r="G23" s="8">
        <v>0.5</v>
      </c>
      <c r="H23" s="4"/>
      <c r="I23" s="28"/>
      <c r="J23" s="44"/>
    </row>
    <row r="24" spans="1:10" ht="6.75" customHeight="1" x14ac:dyDescent="0.25">
      <c r="A24" s="1"/>
      <c r="B24" s="1"/>
      <c r="C24" s="1"/>
      <c r="D24" s="15"/>
      <c r="E24" s="15"/>
      <c r="F24" s="15"/>
      <c r="G24" s="15"/>
      <c r="H24" s="1"/>
      <c r="I24" s="28"/>
      <c r="J24" s="44"/>
    </row>
    <row r="25" spans="1:10" x14ac:dyDescent="0.25">
      <c r="A25" s="37" t="s">
        <v>68</v>
      </c>
      <c r="B25" s="37" t="s">
        <v>69</v>
      </c>
      <c r="C25" s="2" t="s">
        <v>10</v>
      </c>
      <c r="D25" s="12"/>
      <c r="E25" s="12"/>
      <c r="F25" s="8"/>
      <c r="G25" s="8"/>
      <c r="H25" s="8"/>
      <c r="I25" s="28"/>
      <c r="J25" s="44"/>
    </row>
    <row r="26" spans="1:10" x14ac:dyDescent="0.25">
      <c r="A26" s="38"/>
      <c r="B26" s="38"/>
      <c r="C26" s="2" t="s">
        <v>11</v>
      </c>
      <c r="D26" s="12"/>
      <c r="E26" s="12"/>
      <c r="F26" s="8">
        <v>29</v>
      </c>
      <c r="G26" s="12"/>
      <c r="H26" s="12"/>
      <c r="I26" s="28"/>
      <c r="J26" s="44"/>
    </row>
    <row r="27" spans="1:10" x14ac:dyDescent="0.25">
      <c r="A27" s="39"/>
      <c r="B27" s="39"/>
      <c r="C27" s="2" t="s">
        <v>12</v>
      </c>
      <c r="D27" s="12"/>
      <c r="E27" s="12"/>
      <c r="F27" s="8">
        <v>1</v>
      </c>
      <c r="G27" s="12"/>
      <c r="H27" s="4"/>
      <c r="I27" s="28"/>
      <c r="J27" s="44"/>
    </row>
    <row r="28" spans="1:10" ht="6.75" customHeight="1" x14ac:dyDescent="0.25">
      <c r="A28" s="1"/>
      <c r="B28" s="1"/>
      <c r="C28" s="1"/>
      <c r="D28" s="15"/>
      <c r="E28" s="15"/>
      <c r="F28" s="15"/>
      <c r="G28" s="15"/>
      <c r="H28" s="1"/>
      <c r="I28" s="28"/>
      <c r="J28" s="44"/>
    </row>
    <row r="29" spans="1:10" x14ac:dyDescent="0.25">
      <c r="A29" s="37" t="s">
        <v>70</v>
      </c>
      <c r="B29" s="37" t="s">
        <v>71</v>
      </c>
      <c r="C29" s="2" t="s">
        <v>10</v>
      </c>
      <c r="D29" s="12"/>
      <c r="E29" s="12"/>
      <c r="F29" s="8"/>
      <c r="G29" s="8"/>
      <c r="H29" s="8"/>
      <c r="I29" s="28"/>
      <c r="J29" s="44"/>
    </row>
    <row r="30" spans="1:10" x14ac:dyDescent="0.25">
      <c r="A30" s="38"/>
      <c r="B30" s="38"/>
      <c r="C30" s="2" t="s">
        <v>11</v>
      </c>
      <c r="D30" s="12"/>
      <c r="E30" s="12"/>
      <c r="F30" s="12"/>
      <c r="G30" s="8">
        <v>20</v>
      </c>
      <c r="H30" s="12"/>
      <c r="I30" s="28"/>
      <c r="J30" s="44"/>
    </row>
    <row r="31" spans="1:10" x14ac:dyDescent="0.25">
      <c r="A31" s="39"/>
      <c r="B31" s="39"/>
      <c r="C31" s="2" t="s">
        <v>12</v>
      </c>
      <c r="D31" s="12"/>
      <c r="E31" s="4"/>
      <c r="F31" s="4"/>
      <c r="G31" s="8">
        <v>1</v>
      </c>
      <c r="H31" s="4"/>
      <c r="I31" s="28"/>
      <c r="J31" s="44"/>
    </row>
    <row r="32" spans="1:10" ht="6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40" t="s">
        <v>103</v>
      </c>
      <c r="B33" s="40"/>
      <c r="C33" s="40"/>
      <c r="D33" s="5">
        <f>SUM(D6+D10+D14+D18+D22+D26+D30)</f>
        <v>10</v>
      </c>
      <c r="E33" s="5">
        <f t="shared" ref="E33:I33" si="0">SUM(E6+E10+E14+E18+E22+E26+E30)</f>
        <v>28</v>
      </c>
      <c r="F33" s="5">
        <f t="shared" si="0"/>
        <v>59</v>
      </c>
      <c r="G33" s="5">
        <f t="shared" si="0"/>
        <v>40</v>
      </c>
      <c r="H33" s="5">
        <f t="shared" si="0"/>
        <v>0</v>
      </c>
      <c r="I33" s="5">
        <f t="shared" si="0"/>
        <v>0</v>
      </c>
      <c r="J33" s="5">
        <f>SUM(D33:I33)</f>
        <v>137</v>
      </c>
    </row>
    <row r="34" spans="1:10" x14ac:dyDescent="0.25">
      <c r="A34" s="41" t="s">
        <v>104</v>
      </c>
      <c r="B34" s="42"/>
      <c r="C34" s="43"/>
      <c r="D34" s="5">
        <f>SUM(D7+D11+D15+D19+D23+D27+D31)</f>
        <v>0</v>
      </c>
      <c r="E34" s="5">
        <f t="shared" ref="E34:I34" si="1">SUM(E7+E11+E15+E19+E23+E27+E31)</f>
        <v>0.5</v>
      </c>
      <c r="F34" s="5">
        <f t="shared" si="1"/>
        <v>3.5</v>
      </c>
      <c r="G34" s="5">
        <f t="shared" si="1"/>
        <v>2</v>
      </c>
      <c r="H34" s="5">
        <f t="shared" si="1"/>
        <v>0</v>
      </c>
      <c r="I34" s="5">
        <f t="shared" si="1"/>
        <v>0</v>
      </c>
      <c r="J34" s="5">
        <f>SUM(D34:I34)</f>
        <v>6</v>
      </c>
    </row>
  </sheetData>
  <mergeCells count="22">
    <mergeCell ref="A33:C33"/>
    <mergeCell ref="A34:C34"/>
    <mergeCell ref="A29:A31"/>
    <mergeCell ref="B29:B31"/>
    <mergeCell ref="A9:A11"/>
    <mergeCell ref="B9:B11"/>
    <mergeCell ref="A13:A15"/>
    <mergeCell ref="B13:B15"/>
    <mergeCell ref="A17:A19"/>
    <mergeCell ref="B17:B19"/>
    <mergeCell ref="A21:A23"/>
    <mergeCell ref="B21:B23"/>
    <mergeCell ref="H3:I3"/>
    <mergeCell ref="B4:C4"/>
    <mergeCell ref="J5:J31"/>
    <mergeCell ref="A25:A27"/>
    <mergeCell ref="B25:B27"/>
    <mergeCell ref="A5:A7"/>
    <mergeCell ref="B5:B7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95" zoomScaleNormal="100" zoomScaleSheetLayoutView="95" workbookViewId="0">
      <selection activeCell="F14" sqref="F14"/>
    </sheetView>
  </sheetViews>
  <sheetFormatPr baseColWidth="10" defaultColWidth="9.140625" defaultRowHeight="15" x14ac:dyDescent="0.25"/>
  <cols>
    <col min="2" max="2" width="40" customWidth="1"/>
    <col min="3" max="3" width="20.42578125" customWidth="1"/>
    <col min="4" max="9" width="15.42578125" customWidth="1"/>
    <col min="10" max="10" width="13.5703125" customWidth="1"/>
  </cols>
  <sheetData>
    <row r="1" spans="1:10" ht="18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1</v>
      </c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"/>
    </row>
    <row r="4" spans="1:10" x14ac:dyDescent="0.25">
      <c r="A4" s="6" t="s">
        <v>72</v>
      </c>
      <c r="B4" s="32" t="s">
        <v>74</v>
      </c>
      <c r="C4" s="33"/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3"/>
    </row>
    <row r="5" spans="1:10" x14ac:dyDescent="0.25">
      <c r="A5" s="37" t="s">
        <v>73</v>
      </c>
      <c r="B5" s="37" t="s">
        <v>75</v>
      </c>
      <c r="C5" s="2" t="s">
        <v>10</v>
      </c>
      <c r="D5" s="8"/>
      <c r="E5" s="8"/>
      <c r="F5" s="8"/>
      <c r="G5" s="12"/>
      <c r="H5" s="12"/>
      <c r="I5" s="25"/>
      <c r="J5" s="36" t="s">
        <v>29</v>
      </c>
    </row>
    <row r="6" spans="1:10" x14ac:dyDescent="0.25">
      <c r="A6" s="38"/>
      <c r="B6" s="38"/>
      <c r="C6" s="2" t="s">
        <v>11</v>
      </c>
      <c r="D6" s="8">
        <v>16</v>
      </c>
      <c r="E6" s="8">
        <v>9</v>
      </c>
      <c r="F6" s="8">
        <v>5</v>
      </c>
      <c r="G6" s="12"/>
      <c r="H6" s="12"/>
      <c r="I6" s="25"/>
      <c r="J6" s="36"/>
    </row>
    <row r="7" spans="1:10" x14ac:dyDescent="0.25">
      <c r="A7" s="39"/>
      <c r="B7" s="39"/>
      <c r="C7" s="2" t="s">
        <v>12</v>
      </c>
      <c r="D7" s="8">
        <v>0.5</v>
      </c>
      <c r="E7" s="12"/>
      <c r="F7" s="12"/>
      <c r="G7" s="12"/>
      <c r="H7" s="12"/>
      <c r="I7" s="25"/>
      <c r="J7" s="36"/>
    </row>
    <row r="8" spans="1:10" s="13" customFormat="1" ht="6.75" customHeight="1" x14ac:dyDescent="0.25">
      <c r="A8" s="10"/>
      <c r="B8" s="10"/>
      <c r="C8" s="11"/>
      <c r="D8" s="12"/>
      <c r="E8" s="12"/>
      <c r="F8" s="12"/>
      <c r="G8" s="12"/>
      <c r="H8" s="12"/>
      <c r="I8" s="25"/>
      <c r="J8" s="36"/>
    </row>
    <row r="9" spans="1:10" x14ac:dyDescent="0.25">
      <c r="A9" s="37" t="s">
        <v>76</v>
      </c>
      <c r="B9" s="37" t="s">
        <v>77</v>
      </c>
      <c r="C9" s="2" t="s">
        <v>10</v>
      </c>
      <c r="D9" s="12"/>
      <c r="E9" s="8"/>
      <c r="F9" s="8"/>
      <c r="G9" s="8"/>
      <c r="H9" s="12"/>
      <c r="I9" s="25"/>
      <c r="J9" s="36"/>
    </row>
    <row r="10" spans="1:10" x14ac:dyDescent="0.25">
      <c r="A10" s="38"/>
      <c r="B10" s="38"/>
      <c r="C10" s="2" t="s">
        <v>11</v>
      </c>
      <c r="D10" s="12"/>
      <c r="E10" s="12"/>
      <c r="F10" s="8">
        <v>14</v>
      </c>
      <c r="G10" s="8">
        <v>18</v>
      </c>
      <c r="H10" s="12"/>
      <c r="I10" s="25"/>
      <c r="J10" s="36"/>
    </row>
    <row r="11" spans="1:10" x14ac:dyDescent="0.25">
      <c r="A11" s="39"/>
      <c r="B11" s="39"/>
      <c r="C11" s="2" t="s">
        <v>12</v>
      </c>
      <c r="D11" s="12"/>
      <c r="E11" s="12"/>
      <c r="F11" s="12"/>
      <c r="G11" s="12"/>
      <c r="H11" s="12"/>
      <c r="I11" s="25"/>
      <c r="J11" s="36"/>
    </row>
    <row r="12" spans="1:10" ht="6.75" customHeight="1" x14ac:dyDescent="0.25">
      <c r="A12" s="9"/>
      <c r="B12" s="9"/>
      <c r="C12" s="2"/>
      <c r="D12" s="12"/>
      <c r="E12" s="12"/>
      <c r="F12" s="12"/>
      <c r="G12" s="12"/>
      <c r="H12" s="12"/>
      <c r="I12" s="25"/>
      <c r="J12" s="36"/>
    </row>
    <row r="13" spans="1:10" x14ac:dyDescent="0.25">
      <c r="A13" s="37" t="s">
        <v>78</v>
      </c>
      <c r="B13" s="37" t="s">
        <v>79</v>
      </c>
      <c r="C13" s="2" t="s">
        <v>10</v>
      </c>
      <c r="D13" s="12"/>
      <c r="E13" s="12"/>
      <c r="F13" s="8"/>
      <c r="G13" s="8"/>
      <c r="H13" s="12"/>
      <c r="I13" s="25"/>
      <c r="J13" s="36"/>
    </row>
    <row r="14" spans="1:10" x14ac:dyDescent="0.25">
      <c r="A14" s="38"/>
      <c r="B14" s="38"/>
      <c r="C14" s="2" t="s">
        <v>11</v>
      </c>
      <c r="D14" s="12"/>
      <c r="E14" s="8">
        <v>20</v>
      </c>
      <c r="F14" s="8">
        <v>10</v>
      </c>
      <c r="G14" s="12"/>
      <c r="H14" s="12"/>
      <c r="I14" s="25"/>
      <c r="J14" s="36"/>
    </row>
    <row r="15" spans="1:10" x14ac:dyDescent="0.25">
      <c r="A15" s="39"/>
      <c r="B15" s="39"/>
      <c r="C15" s="2" t="s">
        <v>12</v>
      </c>
      <c r="D15" s="12"/>
      <c r="E15" s="12"/>
      <c r="F15" s="8">
        <v>0.5</v>
      </c>
      <c r="G15" s="12"/>
      <c r="H15" s="12"/>
      <c r="I15" s="25"/>
      <c r="J15" s="36"/>
    </row>
    <row r="16" spans="1:10" ht="6.75" customHeight="1" x14ac:dyDescent="0.25">
      <c r="A16" s="9"/>
      <c r="B16" s="9"/>
      <c r="C16" s="2"/>
      <c r="D16" s="12"/>
      <c r="E16" s="12"/>
      <c r="F16" s="12"/>
      <c r="G16" s="12"/>
      <c r="H16" s="12"/>
      <c r="I16" s="25"/>
      <c r="J16" s="36"/>
    </row>
    <row r="17" spans="1:10" x14ac:dyDescent="0.25">
      <c r="A17" s="37" t="s">
        <v>80</v>
      </c>
      <c r="B17" s="37" t="s">
        <v>81</v>
      </c>
      <c r="C17" s="2" t="s">
        <v>10</v>
      </c>
      <c r="D17" s="12"/>
      <c r="E17" s="8"/>
      <c r="F17" s="8"/>
      <c r="G17" s="8"/>
      <c r="H17" s="12"/>
      <c r="I17" s="25"/>
      <c r="J17" s="36"/>
    </row>
    <row r="18" spans="1:10" x14ac:dyDescent="0.25">
      <c r="A18" s="38"/>
      <c r="B18" s="38"/>
      <c r="C18" s="2" t="s">
        <v>11</v>
      </c>
      <c r="D18" s="12"/>
      <c r="E18" s="8">
        <v>20</v>
      </c>
      <c r="F18" s="12"/>
      <c r="G18" s="8">
        <v>8</v>
      </c>
      <c r="H18" s="12"/>
      <c r="I18" s="25"/>
      <c r="J18" s="36"/>
    </row>
    <row r="19" spans="1:10" ht="15" customHeight="1" x14ac:dyDescent="0.25">
      <c r="A19" s="39"/>
      <c r="B19" s="39"/>
      <c r="C19" s="2" t="s">
        <v>12</v>
      </c>
      <c r="D19" s="4"/>
      <c r="E19" s="4"/>
      <c r="F19" s="4"/>
      <c r="G19" s="4"/>
      <c r="H19" s="4"/>
      <c r="I19" s="25"/>
      <c r="J19" s="36"/>
    </row>
    <row r="20" spans="1:10" ht="6.75" customHeight="1" x14ac:dyDescent="0.25">
      <c r="A20" s="9"/>
      <c r="B20" s="9"/>
      <c r="C20" s="2"/>
      <c r="D20" s="4"/>
      <c r="E20" s="4"/>
      <c r="F20" s="4"/>
      <c r="G20" s="4"/>
      <c r="H20" s="4"/>
      <c r="I20" s="24"/>
      <c r="J20" s="36"/>
    </row>
    <row r="21" spans="1:10" x14ac:dyDescent="0.25">
      <c r="A21" s="40" t="s">
        <v>101</v>
      </c>
      <c r="B21" s="40"/>
      <c r="C21" s="40"/>
      <c r="D21" s="5">
        <f>SUM(D6+D10+D14+D18)</f>
        <v>16</v>
      </c>
      <c r="E21" s="5">
        <f t="shared" ref="E21:I21" si="0">SUM(E6+E10+E14+E18)</f>
        <v>49</v>
      </c>
      <c r="F21" s="5">
        <f t="shared" si="0"/>
        <v>29</v>
      </c>
      <c r="G21" s="5">
        <f t="shared" si="0"/>
        <v>26</v>
      </c>
      <c r="H21" s="5">
        <f t="shared" si="0"/>
        <v>0</v>
      </c>
      <c r="I21" s="5">
        <f t="shared" si="0"/>
        <v>0</v>
      </c>
      <c r="J21" s="5">
        <f>SUM(D21:I21)</f>
        <v>120</v>
      </c>
    </row>
    <row r="22" spans="1:10" x14ac:dyDescent="0.25">
      <c r="A22" s="41" t="s">
        <v>102</v>
      </c>
      <c r="B22" s="42"/>
      <c r="C22" s="43"/>
      <c r="D22" s="5">
        <f>SUM(D7+D11+D15+D19)</f>
        <v>0.5</v>
      </c>
      <c r="E22" s="5">
        <f t="shared" ref="E22:I22" si="1">SUM(E7+E11+E15+E19)</f>
        <v>0</v>
      </c>
      <c r="F22" s="5">
        <f t="shared" si="1"/>
        <v>0.5</v>
      </c>
      <c r="G22" s="5">
        <f t="shared" si="1"/>
        <v>0</v>
      </c>
      <c r="H22" s="5">
        <f t="shared" si="1"/>
        <v>0</v>
      </c>
      <c r="I22" s="5">
        <f t="shared" si="1"/>
        <v>0</v>
      </c>
      <c r="J22" s="5">
        <f>SUM(D22:I22)</f>
        <v>1</v>
      </c>
    </row>
  </sheetData>
  <mergeCells count="16">
    <mergeCell ref="A21:C21"/>
    <mergeCell ref="A22:C22"/>
    <mergeCell ref="J5:J20"/>
    <mergeCell ref="A9:A11"/>
    <mergeCell ref="B9:B11"/>
    <mergeCell ref="A13:A15"/>
    <mergeCell ref="B13:B15"/>
    <mergeCell ref="A17:A19"/>
    <mergeCell ref="B17:B19"/>
    <mergeCell ref="A5:A7"/>
    <mergeCell ref="B5:B7"/>
    <mergeCell ref="B3:C3"/>
    <mergeCell ref="D3:E3"/>
    <mergeCell ref="F3:G3"/>
    <mergeCell ref="H3:I3"/>
    <mergeCell ref="B4:C4"/>
  </mergeCells>
  <pageMargins left="0.7" right="0.7" top="0.75" bottom="0.75" header="0.3" footer="0.3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Normal="100" zoomScaleSheetLayoutView="100" workbookViewId="0">
      <selection activeCell="E25" sqref="E25"/>
    </sheetView>
  </sheetViews>
  <sheetFormatPr baseColWidth="10" defaultColWidth="9.140625" defaultRowHeight="15" x14ac:dyDescent="0.25"/>
  <cols>
    <col min="2" max="2" width="40" customWidth="1"/>
    <col min="3" max="3" width="20.42578125" customWidth="1"/>
    <col min="4" max="9" width="15.42578125" customWidth="1"/>
    <col min="10" max="10" width="13.5703125" customWidth="1"/>
  </cols>
  <sheetData>
    <row r="1" spans="1:10" ht="18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1</v>
      </c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"/>
    </row>
    <row r="4" spans="1:10" x14ac:dyDescent="0.25">
      <c r="A4" s="6" t="s">
        <v>83</v>
      </c>
      <c r="B4" s="32" t="s">
        <v>84</v>
      </c>
      <c r="C4" s="33"/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3"/>
    </row>
    <row r="5" spans="1:10" x14ac:dyDescent="0.25">
      <c r="A5" s="37" t="s">
        <v>85</v>
      </c>
      <c r="B5" s="37" t="s">
        <v>86</v>
      </c>
      <c r="C5" s="2" t="s">
        <v>10</v>
      </c>
      <c r="D5" s="8"/>
      <c r="E5" s="8"/>
      <c r="F5" s="8"/>
      <c r="G5" s="12"/>
      <c r="H5" s="12"/>
      <c r="I5" s="31"/>
      <c r="J5" s="36" t="s">
        <v>82</v>
      </c>
    </row>
    <row r="6" spans="1:10" x14ac:dyDescent="0.25">
      <c r="A6" s="38"/>
      <c r="B6" s="38"/>
      <c r="C6" s="2" t="s">
        <v>11</v>
      </c>
      <c r="D6" s="12"/>
      <c r="E6" s="8">
        <v>32</v>
      </c>
      <c r="F6" s="8">
        <v>5</v>
      </c>
      <c r="G6" s="12"/>
      <c r="H6" s="12"/>
      <c r="I6" s="31"/>
      <c r="J6" s="36"/>
    </row>
    <row r="7" spans="1:10" x14ac:dyDescent="0.25">
      <c r="A7" s="39"/>
      <c r="B7" s="39"/>
      <c r="C7" s="2" t="s">
        <v>12</v>
      </c>
      <c r="D7" s="12">
        <v>0.5</v>
      </c>
      <c r="E7" s="12"/>
      <c r="F7" s="12"/>
      <c r="G7" s="12"/>
      <c r="H7" s="12"/>
      <c r="I7" s="31"/>
      <c r="J7" s="36"/>
    </row>
    <row r="8" spans="1:10" s="13" customFormat="1" ht="6.75" customHeight="1" x14ac:dyDescent="0.25">
      <c r="A8" s="10"/>
      <c r="B8" s="10"/>
      <c r="C8" s="11"/>
      <c r="D8" s="12"/>
      <c r="E8" s="12"/>
      <c r="F8" s="12"/>
      <c r="G8" s="12"/>
      <c r="H8" s="12"/>
      <c r="I8" s="31"/>
      <c r="J8" s="36"/>
    </row>
    <row r="9" spans="1:10" x14ac:dyDescent="0.25">
      <c r="A9" s="37" t="s">
        <v>87</v>
      </c>
      <c r="B9" s="37" t="s">
        <v>88</v>
      </c>
      <c r="C9" s="2" t="s">
        <v>10</v>
      </c>
      <c r="D9" s="12"/>
      <c r="E9" s="8"/>
      <c r="F9" s="8"/>
      <c r="G9" s="8"/>
      <c r="H9" s="12"/>
      <c r="I9" s="31"/>
      <c r="J9" s="36"/>
    </row>
    <row r="10" spans="1:10" x14ac:dyDescent="0.25">
      <c r="A10" s="38"/>
      <c r="B10" s="38"/>
      <c r="C10" s="2" t="s">
        <v>11</v>
      </c>
      <c r="D10" s="12"/>
      <c r="E10" s="8">
        <v>38</v>
      </c>
      <c r="F10" s="12"/>
      <c r="G10" s="12"/>
      <c r="H10" s="12"/>
      <c r="I10" s="31"/>
      <c r="J10" s="36"/>
    </row>
    <row r="11" spans="1:10" x14ac:dyDescent="0.25">
      <c r="A11" s="39"/>
      <c r="B11" s="39"/>
      <c r="C11" s="2" t="s">
        <v>12</v>
      </c>
      <c r="D11" s="12"/>
      <c r="E11" s="8">
        <v>0.5</v>
      </c>
      <c r="F11" s="12"/>
      <c r="G11" s="12"/>
      <c r="H11" s="12"/>
      <c r="I11" s="31"/>
      <c r="J11" s="36"/>
    </row>
    <row r="12" spans="1:10" ht="6.75" customHeight="1" x14ac:dyDescent="0.25">
      <c r="A12" s="9"/>
      <c r="B12" s="9"/>
      <c r="C12" s="2"/>
      <c r="D12" s="12"/>
      <c r="E12" s="12"/>
      <c r="F12" s="12"/>
      <c r="G12" s="12"/>
      <c r="H12" s="12"/>
      <c r="I12" s="31"/>
      <c r="J12" s="36"/>
    </row>
    <row r="13" spans="1:10" x14ac:dyDescent="0.25">
      <c r="A13" s="37" t="s">
        <v>89</v>
      </c>
      <c r="B13" s="37" t="s">
        <v>90</v>
      </c>
      <c r="C13" s="2" t="s">
        <v>10</v>
      </c>
      <c r="D13" s="12"/>
      <c r="E13" s="12"/>
      <c r="F13" s="12"/>
      <c r="G13" s="8"/>
      <c r="H13" s="8"/>
      <c r="I13" s="31"/>
      <c r="J13" s="36"/>
    </row>
    <row r="14" spans="1:10" x14ac:dyDescent="0.25">
      <c r="A14" s="38"/>
      <c r="B14" s="38"/>
      <c r="C14" s="2" t="s">
        <v>11</v>
      </c>
      <c r="D14" s="12"/>
      <c r="E14" s="12"/>
      <c r="F14" s="12"/>
      <c r="G14" s="8">
        <v>20</v>
      </c>
      <c r="H14" s="8">
        <v>10</v>
      </c>
      <c r="I14" s="31"/>
      <c r="J14" s="36"/>
    </row>
    <row r="15" spans="1:10" x14ac:dyDescent="0.25">
      <c r="A15" s="39"/>
      <c r="B15" s="39"/>
      <c r="C15" s="2" t="s">
        <v>12</v>
      </c>
      <c r="D15" s="12"/>
      <c r="E15" s="12"/>
      <c r="F15" s="12"/>
      <c r="G15" s="12"/>
      <c r="H15" s="12"/>
      <c r="I15" s="31"/>
      <c r="J15" s="36"/>
    </row>
    <row r="16" spans="1:10" ht="6.75" customHeight="1" x14ac:dyDescent="0.25">
      <c r="A16" s="9"/>
      <c r="B16" s="9"/>
      <c r="C16" s="2"/>
      <c r="D16" s="12"/>
      <c r="E16" s="12"/>
      <c r="F16" s="12"/>
      <c r="G16" s="12"/>
      <c r="H16" s="12"/>
      <c r="I16" s="31"/>
      <c r="J16" s="36"/>
    </row>
    <row r="17" spans="1:10" x14ac:dyDescent="0.25">
      <c r="A17" s="40" t="s">
        <v>99</v>
      </c>
      <c r="B17" s="40"/>
      <c r="C17" s="40"/>
      <c r="D17" s="5">
        <f>SUM(D6+D10+D14)</f>
        <v>0</v>
      </c>
      <c r="E17" s="5">
        <f t="shared" ref="E17:I17" si="0">SUM(E6+E10+E14)</f>
        <v>70</v>
      </c>
      <c r="F17" s="5">
        <f t="shared" si="0"/>
        <v>5</v>
      </c>
      <c r="G17" s="5">
        <f t="shared" si="0"/>
        <v>20</v>
      </c>
      <c r="H17" s="5">
        <f t="shared" si="0"/>
        <v>10</v>
      </c>
      <c r="I17" s="5">
        <f t="shared" si="0"/>
        <v>0</v>
      </c>
      <c r="J17" s="5">
        <f>SUM(D17:I17)</f>
        <v>105</v>
      </c>
    </row>
    <row r="18" spans="1:10" x14ac:dyDescent="0.25">
      <c r="A18" s="41" t="s">
        <v>100</v>
      </c>
      <c r="B18" s="42"/>
      <c r="C18" s="43"/>
      <c r="D18" s="5">
        <f>SUM(D7+D11+D15)</f>
        <v>0.5</v>
      </c>
      <c r="E18" s="5">
        <f t="shared" ref="E18:I18" si="1">SUM(E7+E11+E15)</f>
        <v>0.5</v>
      </c>
      <c r="F18" s="5">
        <f t="shared" si="1"/>
        <v>0</v>
      </c>
      <c r="G18" s="5">
        <f t="shared" si="1"/>
        <v>0</v>
      </c>
      <c r="H18" s="5">
        <f t="shared" si="1"/>
        <v>0</v>
      </c>
      <c r="I18" s="5">
        <f t="shared" si="1"/>
        <v>0</v>
      </c>
      <c r="J18" s="5">
        <f>SUM(D18:I18)</f>
        <v>1</v>
      </c>
    </row>
  </sheetData>
  <mergeCells count="14">
    <mergeCell ref="A17:C17"/>
    <mergeCell ref="A18:C18"/>
    <mergeCell ref="J5:J16"/>
    <mergeCell ref="A9:A11"/>
    <mergeCell ref="B9:B11"/>
    <mergeCell ref="A13:A15"/>
    <mergeCell ref="B13:B15"/>
    <mergeCell ref="A5:A7"/>
    <mergeCell ref="B5:B7"/>
    <mergeCell ref="B3:C3"/>
    <mergeCell ref="D3:E3"/>
    <mergeCell ref="F3:G3"/>
    <mergeCell ref="H3:I3"/>
    <mergeCell ref="B4:C4"/>
  </mergeCells>
  <pageMargins left="0.7" right="0.7" top="0.75" bottom="0.75" header="0.3" footer="0.3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Normal="100" zoomScaleSheetLayoutView="100" workbookViewId="0">
      <selection activeCell="H14" sqref="H14:I14"/>
    </sheetView>
  </sheetViews>
  <sheetFormatPr baseColWidth="10" defaultColWidth="9.140625" defaultRowHeight="15" x14ac:dyDescent="0.25"/>
  <cols>
    <col min="2" max="2" width="40" customWidth="1"/>
    <col min="3" max="3" width="20.42578125" customWidth="1"/>
    <col min="4" max="9" width="15.42578125" customWidth="1"/>
    <col min="10" max="10" width="13.5703125" customWidth="1"/>
  </cols>
  <sheetData>
    <row r="1" spans="1:10" ht="18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1</v>
      </c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"/>
    </row>
    <row r="4" spans="1:10" x14ac:dyDescent="0.25">
      <c r="A4" s="6" t="s">
        <v>91</v>
      </c>
      <c r="B4" s="32" t="s">
        <v>92</v>
      </c>
      <c r="C4" s="33"/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3"/>
    </row>
    <row r="5" spans="1:10" x14ac:dyDescent="0.25">
      <c r="A5" s="37" t="s">
        <v>93</v>
      </c>
      <c r="B5" s="37" t="s">
        <v>94</v>
      </c>
      <c r="C5" s="2" t="s">
        <v>10</v>
      </c>
      <c r="D5" s="8"/>
      <c r="E5" s="8"/>
      <c r="F5" s="12"/>
      <c r="G5" s="12"/>
      <c r="H5" s="12"/>
      <c r="I5" s="31"/>
      <c r="J5" s="36" t="s">
        <v>82</v>
      </c>
    </row>
    <row r="6" spans="1:10" x14ac:dyDescent="0.25">
      <c r="A6" s="38"/>
      <c r="B6" s="38"/>
      <c r="C6" s="2" t="s">
        <v>11</v>
      </c>
      <c r="D6" s="8">
        <v>10</v>
      </c>
      <c r="E6" s="20">
        <v>10</v>
      </c>
      <c r="F6" s="12"/>
      <c r="G6" s="12"/>
      <c r="H6" s="12"/>
      <c r="I6" s="31"/>
      <c r="J6" s="36"/>
    </row>
    <row r="7" spans="1:10" x14ac:dyDescent="0.25">
      <c r="A7" s="39"/>
      <c r="B7" s="39"/>
      <c r="C7" s="2" t="s">
        <v>12</v>
      </c>
      <c r="D7" s="8">
        <v>0.5</v>
      </c>
      <c r="E7" s="12"/>
      <c r="F7" s="12"/>
      <c r="G7" s="12"/>
      <c r="H7" s="12"/>
      <c r="I7" s="31"/>
      <c r="J7" s="36"/>
    </row>
    <row r="8" spans="1:10" s="13" customFormat="1" ht="6.75" customHeight="1" x14ac:dyDescent="0.25">
      <c r="A8" s="10"/>
      <c r="B8" s="10"/>
      <c r="C8" s="11"/>
      <c r="D8" s="12"/>
      <c r="E8" s="12"/>
      <c r="F8" s="12"/>
      <c r="G8" s="12"/>
      <c r="H8" s="12"/>
      <c r="I8" s="31"/>
      <c r="J8" s="36"/>
    </row>
    <row r="9" spans="1:10" x14ac:dyDescent="0.25">
      <c r="A9" s="37" t="s">
        <v>95</v>
      </c>
      <c r="B9" s="37" t="s">
        <v>96</v>
      </c>
      <c r="C9" s="2" t="s">
        <v>10</v>
      </c>
      <c r="D9" s="8"/>
      <c r="E9" s="8"/>
      <c r="F9" s="12"/>
      <c r="G9" s="12"/>
      <c r="H9" s="12"/>
      <c r="I9" s="31"/>
      <c r="J9" s="36"/>
    </row>
    <row r="10" spans="1:10" x14ac:dyDescent="0.25">
      <c r="A10" s="38"/>
      <c r="B10" s="38"/>
      <c r="C10" s="2" t="s">
        <v>11</v>
      </c>
      <c r="D10" s="8">
        <v>10</v>
      </c>
      <c r="E10" s="20">
        <v>10</v>
      </c>
      <c r="F10" s="12"/>
      <c r="G10" s="12"/>
      <c r="H10" s="12"/>
      <c r="I10" s="31"/>
      <c r="J10" s="36"/>
    </row>
    <row r="11" spans="1:10" x14ac:dyDescent="0.25">
      <c r="A11" s="39"/>
      <c r="B11" s="39"/>
      <c r="C11" s="2" t="s">
        <v>12</v>
      </c>
      <c r="D11" s="12"/>
      <c r="E11" s="12"/>
      <c r="F11" s="12"/>
      <c r="G11" s="12"/>
      <c r="H11" s="12"/>
      <c r="I11" s="31"/>
      <c r="J11" s="36"/>
    </row>
    <row r="12" spans="1:10" ht="6.75" customHeight="1" x14ac:dyDescent="0.25">
      <c r="A12" s="9"/>
      <c r="B12" s="9"/>
      <c r="C12" s="2"/>
      <c r="D12" s="12"/>
      <c r="E12" s="12"/>
      <c r="F12" s="12"/>
      <c r="G12" s="12"/>
      <c r="H12" s="12"/>
      <c r="I12" s="24"/>
      <c r="J12" s="36"/>
    </row>
    <row r="13" spans="1:10" x14ac:dyDescent="0.25">
      <c r="A13" s="40" t="s">
        <v>97</v>
      </c>
      <c r="B13" s="40"/>
      <c r="C13" s="40"/>
      <c r="D13" s="5">
        <f>SUM(D6+D10)</f>
        <v>20</v>
      </c>
      <c r="E13" s="5">
        <f t="shared" ref="E13:I13" si="0">SUM(E6+E10)</f>
        <v>20</v>
      </c>
      <c r="F13" s="5">
        <f t="shared" si="0"/>
        <v>0</v>
      </c>
      <c r="G13" s="5">
        <f t="shared" si="0"/>
        <v>0</v>
      </c>
      <c r="H13" s="5">
        <f t="shared" si="0"/>
        <v>0</v>
      </c>
      <c r="I13" s="5">
        <f t="shared" si="0"/>
        <v>0</v>
      </c>
      <c r="J13" s="5">
        <f>SUM(D13:I13)</f>
        <v>40</v>
      </c>
    </row>
    <row r="14" spans="1:10" x14ac:dyDescent="0.25">
      <c r="A14" s="41" t="s">
        <v>98</v>
      </c>
      <c r="B14" s="42"/>
      <c r="C14" s="43"/>
      <c r="D14" s="5">
        <f>SUM(D7+D11)</f>
        <v>0.5</v>
      </c>
      <c r="E14" s="21">
        <f t="shared" ref="E14:I14" si="1">SUM(E7+E11)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 t="shared" si="1"/>
        <v>0</v>
      </c>
      <c r="J14" s="5">
        <f>SUM(D14:I14)</f>
        <v>0.5</v>
      </c>
    </row>
  </sheetData>
  <mergeCells count="12">
    <mergeCell ref="A14:C14"/>
    <mergeCell ref="J5:J12"/>
    <mergeCell ref="A9:A11"/>
    <mergeCell ref="B9:B11"/>
    <mergeCell ref="A13:C13"/>
    <mergeCell ref="A5:A7"/>
    <mergeCell ref="B5:B7"/>
    <mergeCell ref="B3:C3"/>
    <mergeCell ref="D3:E3"/>
    <mergeCell ref="F3:G3"/>
    <mergeCell ref="H3:I3"/>
    <mergeCell ref="B4:C4"/>
  </mergeCells>
  <pageMargins left="0.7" right="0.7" top="0.75" bottom="0.75" header="0.3" footer="0.3"/>
  <pageSetup paperSize="9" scale="7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view="pageBreakPreview" zoomScale="78" zoomScaleNormal="100" zoomScaleSheetLayoutView="78" workbookViewId="0">
      <selection activeCell="E45" sqref="E45"/>
    </sheetView>
  </sheetViews>
  <sheetFormatPr baseColWidth="10" defaultColWidth="9.140625" defaultRowHeight="15" x14ac:dyDescent="0.25"/>
  <cols>
    <col min="2" max="2" width="40" customWidth="1"/>
    <col min="3" max="3" width="20.42578125" customWidth="1"/>
    <col min="4" max="9" width="15.42578125" customWidth="1"/>
    <col min="10" max="10" width="13.5703125" customWidth="1"/>
  </cols>
  <sheetData>
    <row r="1" spans="1:10" ht="18" x14ac:dyDescent="0.25">
      <c r="A1" s="14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1</v>
      </c>
      <c r="B3" s="34" t="s">
        <v>2</v>
      </c>
      <c r="C3" s="35"/>
      <c r="D3" s="34" t="s">
        <v>3</v>
      </c>
      <c r="E3" s="35"/>
      <c r="F3" s="34" t="s">
        <v>4</v>
      </c>
      <c r="G3" s="35"/>
      <c r="H3" s="34" t="s">
        <v>5</v>
      </c>
      <c r="I3" s="35"/>
      <c r="J3" s="3"/>
    </row>
    <row r="4" spans="1:10" x14ac:dyDescent="0.25">
      <c r="A4" s="6" t="s">
        <v>109</v>
      </c>
      <c r="B4" s="32" t="s">
        <v>110</v>
      </c>
      <c r="C4" s="33"/>
      <c r="D4" s="2" t="s">
        <v>13</v>
      </c>
      <c r="E4" s="2" t="s">
        <v>14</v>
      </c>
      <c r="F4" s="2" t="s">
        <v>15</v>
      </c>
      <c r="G4" s="2" t="s">
        <v>16</v>
      </c>
      <c r="H4" s="2" t="s">
        <v>17</v>
      </c>
      <c r="I4" s="2" t="s">
        <v>18</v>
      </c>
      <c r="J4" s="3"/>
    </row>
    <row r="5" spans="1:10" x14ac:dyDescent="0.25">
      <c r="A5" s="37" t="s">
        <v>111</v>
      </c>
      <c r="B5" s="37" t="s">
        <v>112</v>
      </c>
      <c r="C5" s="2" t="s">
        <v>10</v>
      </c>
      <c r="D5" s="12"/>
      <c r="E5" s="8"/>
      <c r="F5" s="8"/>
      <c r="G5" s="12"/>
      <c r="H5" s="12"/>
      <c r="I5" s="31"/>
      <c r="J5" s="36" t="s">
        <v>29</v>
      </c>
    </row>
    <row r="6" spans="1:10" x14ac:dyDescent="0.25">
      <c r="A6" s="38"/>
      <c r="B6" s="38"/>
      <c r="C6" s="2" t="s">
        <v>11</v>
      </c>
      <c r="D6" s="12"/>
      <c r="E6" s="20">
        <v>8</v>
      </c>
      <c r="F6" s="12"/>
      <c r="G6" s="12"/>
      <c r="H6" s="12"/>
      <c r="I6" s="31"/>
      <c r="J6" s="36"/>
    </row>
    <row r="7" spans="1:10" x14ac:dyDescent="0.25">
      <c r="A7" s="39"/>
      <c r="B7" s="39"/>
      <c r="C7" s="2" t="s">
        <v>12</v>
      </c>
      <c r="D7" s="12"/>
      <c r="E7" s="12"/>
      <c r="F7" s="12"/>
      <c r="G7" s="12"/>
      <c r="H7" s="12"/>
      <c r="I7" s="31"/>
      <c r="J7" s="36"/>
    </row>
    <row r="8" spans="1:10" s="13" customFormat="1" ht="6.75" customHeight="1" x14ac:dyDescent="0.25">
      <c r="A8" s="10"/>
      <c r="B8" s="10"/>
      <c r="C8" s="11"/>
      <c r="D8" s="12"/>
      <c r="E8" s="12"/>
      <c r="F8" s="12"/>
      <c r="G8" s="12"/>
      <c r="H8" s="12"/>
      <c r="I8" s="31"/>
      <c r="J8" s="36"/>
    </row>
    <row r="9" spans="1:10" x14ac:dyDescent="0.25">
      <c r="A9" s="37" t="s">
        <v>113</v>
      </c>
      <c r="B9" s="37" t="s">
        <v>114</v>
      </c>
      <c r="C9" s="2" t="s">
        <v>10</v>
      </c>
      <c r="D9" s="8"/>
      <c r="E9" s="8"/>
      <c r="F9" s="8"/>
      <c r="G9" s="12"/>
      <c r="H9" s="12"/>
      <c r="I9" s="31"/>
      <c r="J9" s="36"/>
    </row>
    <row r="10" spans="1:10" x14ac:dyDescent="0.25">
      <c r="A10" s="38"/>
      <c r="B10" s="38"/>
      <c r="C10" s="2" t="s">
        <v>11</v>
      </c>
      <c r="D10" s="8">
        <v>10</v>
      </c>
      <c r="E10" s="12"/>
      <c r="F10" s="12"/>
      <c r="G10" s="12"/>
      <c r="H10" s="12"/>
      <c r="I10" s="31"/>
      <c r="J10" s="36"/>
    </row>
    <row r="11" spans="1:10" x14ac:dyDescent="0.25">
      <c r="A11" s="39"/>
      <c r="B11" s="39"/>
      <c r="C11" s="2" t="s">
        <v>12</v>
      </c>
      <c r="D11" s="12"/>
      <c r="E11" s="12"/>
      <c r="F11" s="12"/>
      <c r="G11" s="12"/>
      <c r="H11" s="12"/>
      <c r="I11" s="31"/>
      <c r="J11" s="36"/>
    </row>
    <row r="12" spans="1:10" ht="6.75" customHeight="1" x14ac:dyDescent="0.25">
      <c r="A12" s="9"/>
      <c r="B12" s="9"/>
      <c r="C12" s="2"/>
      <c r="D12" s="12"/>
      <c r="E12" s="12"/>
      <c r="F12" s="12"/>
      <c r="G12" s="12"/>
      <c r="H12" s="12"/>
      <c r="I12" s="31"/>
      <c r="J12" s="36"/>
    </row>
    <row r="13" spans="1:10" x14ac:dyDescent="0.25">
      <c r="A13" s="37" t="s">
        <v>115</v>
      </c>
      <c r="B13" s="37" t="s">
        <v>116</v>
      </c>
      <c r="C13" s="2" t="s">
        <v>10</v>
      </c>
      <c r="D13" s="12"/>
      <c r="E13" s="12"/>
      <c r="F13" s="8"/>
      <c r="G13" s="8"/>
      <c r="H13" s="12"/>
      <c r="I13" s="31"/>
      <c r="J13" s="36"/>
    </row>
    <row r="14" spans="1:10" x14ac:dyDescent="0.25">
      <c r="A14" s="38"/>
      <c r="B14" s="38"/>
      <c r="C14" s="2" t="s">
        <v>11</v>
      </c>
      <c r="D14" s="12"/>
      <c r="E14" s="12"/>
      <c r="F14" s="8">
        <v>5</v>
      </c>
      <c r="G14" s="12"/>
      <c r="H14" s="12"/>
      <c r="I14" s="31"/>
      <c r="J14" s="36"/>
    </row>
    <row r="15" spans="1:10" x14ac:dyDescent="0.25">
      <c r="A15" s="39"/>
      <c r="B15" s="39"/>
      <c r="C15" s="2" t="s">
        <v>12</v>
      </c>
      <c r="D15" s="12"/>
      <c r="E15" s="12"/>
      <c r="F15" s="8">
        <v>0.5</v>
      </c>
      <c r="G15" s="12"/>
      <c r="H15" s="12"/>
      <c r="I15" s="31"/>
      <c r="J15" s="36"/>
    </row>
    <row r="16" spans="1:10" ht="6.75" customHeight="1" x14ac:dyDescent="0.25">
      <c r="A16" s="9"/>
      <c r="B16" s="9"/>
      <c r="C16" s="2"/>
      <c r="D16" s="12"/>
      <c r="E16" s="12"/>
      <c r="F16" s="12"/>
      <c r="G16" s="12"/>
      <c r="H16" s="12"/>
      <c r="I16" s="31"/>
      <c r="J16" s="36"/>
    </row>
    <row r="17" spans="1:10" x14ac:dyDescent="0.25">
      <c r="A17" s="37" t="s">
        <v>117</v>
      </c>
      <c r="B17" s="37" t="s">
        <v>118</v>
      </c>
      <c r="C17" s="2" t="s">
        <v>10</v>
      </c>
      <c r="D17" s="8"/>
      <c r="E17" s="8"/>
      <c r="F17" s="12"/>
      <c r="G17" s="12"/>
      <c r="H17" s="12"/>
      <c r="I17" s="31"/>
      <c r="J17" s="36"/>
    </row>
    <row r="18" spans="1:10" x14ac:dyDescent="0.25">
      <c r="A18" s="38"/>
      <c r="B18" s="38"/>
      <c r="C18" s="2" t="s">
        <v>11</v>
      </c>
      <c r="D18" s="8">
        <v>15</v>
      </c>
      <c r="E18" s="12"/>
      <c r="F18" s="12"/>
      <c r="G18" s="12"/>
      <c r="H18" s="12"/>
      <c r="I18" s="31"/>
      <c r="J18" s="36"/>
    </row>
    <row r="19" spans="1:10" ht="30" customHeight="1" x14ac:dyDescent="0.25">
      <c r="A19" s="39"/>
      <c r="B19" s="39"/>
      <c r="C19" s="2" t="s">
        <v>12</v>
      </c>
      <c r="D19" s="12"/>
      <c r="E19" s="12"/>
      <c r="F19" s="12"/>
      <c r="G19" s="12"/>
      <c r="H19" s="12"/>
      <c r="I19" s="31"/>
      <c r="J19" s="36"/>
    </row>
    <row r="20" spans="1:10" ht="6.75" customHeight="1" x14ac:dyDescent="0.25">
      <c r="A20" s="9"/>
      <c r="B20" s="9"/>
      <c r="C20" s="2"/>
      <c r="D20" s="12"/>
      <c r="E20" s="12"/>
      <c r="F20" s="12"/>
      <c r="G20" s="12"/>
      <c r="H20" s="12"/>
      <c r="I20" s="31"/>
      <c r="J20" s="36"/>
    </row>
    <row r="21" spans="1:10" x14ac:dyDescent="0.25">
      <c r="A21" s="37" t="s">
        <v>119</v>
      </c>
      <c r="B21" s="37" t="s">
        <v>120</v>
      </c>
      <c r="C21" s="2" t="s">
        <v>10</v>
      </c>
      <c r="D21" s="8"/>
      <c r="E21" s="8"/>
      <c r="F21" s="12"/>
      <c r="G21" s="12"/>
      <c r="H21" s="12"/>
      <c r="I21" s="31"/>
      <c r="J21" s="36"/>
    </row>
    <row r="22" spans="1:10" x14ac:dyDescent="0.25">
      <c r="A22" s="38"/>
      <c r="B22" s="38"/>
      <c r="C22" s="2" t="s">
        <v>11</v>
      </c>
      <c r="D22" s="8">
        <v>5</v>
      </c>
      <c r="E22" s="12"/>
      <c r="F22" s="12"/>
      <c r="G22" s="12"/>
      <c r="H22" s="12"/>
      <c r="I22" s="31"/>
      <c r="J22" s="36"/>
    </row>
    <row r="23" spans="1:10" x14ac:dyDescent="0.25">
      <c r="A23" s="39"/>
      <c r="B23" s="39"/>
      <c r="C23" s="2" t="s">
        <v>12</v>
      </c>
      <c r="D23" s="4"/>
      <c r="E23" s="4"/>
      <c r="F23" s="4"/>
      <c r="G23" s="4"/>
      <c r="H23" s="4"/>
      <c r="I23" s="31"/>
      <c r="J23" s="36"/>
    </row>
    <row r="24" spans="1:10" ht="6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40" t="s">
        <v>121</v>
      </c>
      <c r="B25" s="40"/>
      <c r="C25" s="40"/>
      <c r="D25" s="5">
        <f t="shared" ref="D25:I25" si="0">SUM(D6+D10+D14+D18+D22)</f>
        <v>30</v>
      </c>
      <c r="E25" s="5">
        <f t="shared" si="0"/>
        <v>8</v>
      </c>
      <c r="F25" s="5">
        <f t="shared" si="0"/>
        <v>5</v>
      </c>
      <c r="G25" s="5">
        <f t="shared" si="0"/>
        <v>0</v>
      </c>
      <c r="H25" s="5">
        <f t="shared" si="0"/>
        <v>0</v>
      </c>
      <c r="I25" s="5">
        <f t="shared" si="0"/>
        <v>0</v>
      </c>
      <c r="J25" s="5">
        <f>SUM(D25:I25)</f>
        <v>43</v>
      </c>
    </row>
    <row r="26" spans="1:10" x14ac:dyDescent="0.25">
      <c r="A26" s="41" t="s">
        <v>122</v>
      </c>
      <c r="B26" s="42"/>
      <c r="C26" s="43"/>
      <c r="D26" s="5">
        <f>SUM(D7+D11+D15+D19+D23)</f>
        <v>0</v>
      </c>
      <c r="E26" s="5">
        <f t="shared" ref="E26:I26" si="1">SUM(E7+E11+E15+E19+E23)</f>
        <v>0</v>
      </c>
      <c r="F26" s="5">
        <f t="shared" si="1"/>
        <v>0.5</v>
      </c>
      <c r="G26" s="5">
        <f t="shared" si="1"/>
        <v>0</v>
      </c>
      <c r="H26" s="5">
        <f t="shared" si="1"/>
        <v>0</v>
      </c>
      <c r="I26" s="5">
        <f t="shared" si="1"/>
        <v>0</v>
      </c>
      <c r="J26" s="5">
        <f>SUM(D26:I26)</f>
        <v>0.5</v>
      </c>
    </row>
    <row r="29" spans="1:10" x14ac:dyDescent="0.25">
      <c r="A29" s="45" t="s">
        <v>123</v>
      </c>
      <c r="B29" s="45"/>
      <c r="C29" s="45"/>
      <c r="D29" s="16">
        <v>2</v>
      </c>
      <c r="E29" s="16">
        <v>1</v>
      </c>
      <c r="F29" s="16">
        <v>1</v>
      </c>
      <c r="G29" s="16">
        <v>1</v>
      </c>
      <c r="H29" s="16">
        <f>SUM(H10+H14+H18+H22+H26)</f>
        <v>0</v>
      </c>
      <c r="I29" s="16">
        <f>SUM(I10+I14+I18+I22+I26)</f>
        <v>0</v>
      </c>
      <c r="J29" s="16">
        <v>0</v>
      </c>
    </row>
    <row r="30" spans="1:10" s="13" customFormat="1" ht="6.75" customHeight="1" x14ac:dyDescent="0.25">
      <c r="A30" s="17"/>
      <c r="B30" s="18"/>
      <c r="C30" s="19"/>
      <c r="D30" s="11"/>
      <c r="E30" s="11"/>
      <c r="F30" s="11"/>
      <c r="G30" s="11"/>
      <c r="H30" s="11"/>
      <c r="I30" s="11"/>
      <c r="J30" s="11"/>
    </row>
    <row r="31" spans="1:10" x14ac:dyDescent="0.25">
      <c r="A31" s="41" t="s">
        <v>124</v>
      </c>
      <c r="B31" s="42"/>
      <c r="C31" s="43"/>
      <c r="D31" s="5">
        <f>SUM(A!D25+B!D29+'C'!D25+D!D33+E!D33+E!D21+F!D17+G!D13+H!D25)</f>
        <v>220</v>
      </c>
      <c r="E31" s="5">
        <f>SUM(A!E25+B!E29+'C'!E25+D!E33+E!E33+E!E21+F!E17+G!E13+H!E25)</f>
        <v>220</v>
      </c>
      <c r="F31" s="5">
        <f>SUM(A!F25+B!F29+'C'!F25+D!F33+E!F33+E!F21+F!F17+G!F13+H!F25)</f>
        <v>220</v>
      </c>
      <c r="G31" s="5">
        <f>SUM(A!G25+B!G29+'C'!G25+D!G33+E!G33+E!G21+F!G17+G!G13+H!G25)</f>
        <v>220</v>
      </c>
      <c r="H31" s="5">
        <f>SUM(A!H25+B!H29+'C'!H25+D!H33+E!H33+E!H21+F!H17+G!H13+H!H25)</f>
        <v>80</v>
      </c>
      <c r="I31" s="5">
        <f>SUM(A!I25+B!I29+'C'!I25+D!I33+E!I33+E!I21+F!I17+G!I13+H!I25)</f>
        <v>80</v>
      </c>
      <c r="J31" s="5">
        <f>SUM(D31:I31)</f>
        <v>1040</v>
      </c>
    </row>
    <row r="32" spans="1:10" x14ac:dyDescent="0.25">
      <c r="A32" s="41" t="s">
        <v>125</v>
      </c>
      <c r="B32" s="42"/>
      <c r="C32" s="43"/>
      <c r="D32" s="5">
        <f>SUM(A!D26+B!D30+'C'!D26+D!D34+E!D34+E!D22+F!D18+G!D14+H!D26+D29)</f>
        <v>9</v>
      </c>
      <c r="E32" s="5">
        <f>SUM(A!E26+B!E30+'C'!E26+D!E34+E!E34+E!E22+F!E18+G!E14+H!E26+E29)</f>
        <v>9</v>
      </c>
      <c r="F32" s="5">
        <f>SUM(A!F26+B!F30+'C'!F26+D!F34+E!F34+E!F22+F!F18+G!F14+H!F26+F29)</f>
        <v>8</v>
      </c>
      <c r="G32" s="5">
        <f>SUM(A!G26+B!G30+'C'!G26+D!G34+E!G34+E!G22+F!G18+G!G14+H!G26+G29)</f>
        <v>8</v>
      </c>
      <c r="H32" s="5">
        <f>SUM(A!H26+B!H30+'C'!H26+D!H34+E!H34+E!H22+F!H18+G!H14+H!H26+H29)</f>
        <v>4</v>
      </c>
      <c r="I32" s="5">
        <f>SUM(A!I26+B!I30+'C'!I26+D!I34+E!I34+E!I22+F!I18+G!I14+H!I26+I29)</f>
        <v>0</v>
      </c>
      <c r="J32" s="5">
        <f>SUM(D32:I32)</f>
        <v>38</v>
      </c>
    </row>
  </sheetData>
  <mergeCells count="21">
    <mergeCell ref="A25:C25"/>
    <mergeCell ref="A26:C26"/>
    <mergeCell ref="A29:C29"/>
    <mergeCell ref="A31:C31"/>
    <mergeCell ref="A32:C32"/>
    <mergeCell ref="J5:J23"/>
    <mergeCell ref="A9:A11"/>
    <mergeCell ref="B9:B11"/>
    <mergeCell ref="A13:A15"/>
    <mergeCell ref="B13:B15"/>
    <mergeCell ref="A17:A19"/>
    <mergeCell ref="B17:B19"/>
    <mergeCell ref="A21:A23"/>
    <mergeCell ref="B21:B23"/>
    <mergeCell ref="A5:A7"/>
    <mergeCell ref="B5:B7"/>
    <mergeCell ref="B3:C3"/>
    <mergeCell ref="D3:E3"/>
    <mergeCell ref="F3:G3"/>
    <mergeCell ref="H3:I3"/>
    <mergeCell ref="B4:C4"/>
  </mergeCells>
  <pageMargins left="0.7" right="0.7" top="0.75" bottom="0.75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C7F049E5EC6A4FBC9C236BE5EEB55D" ma:contentTypeVersion="1" ma:contentTypeDescription="Ein neues Dokument erstellen." ma:contentTypeScope="" ma:versionID="86535ed9a66d228338815d1f4b68978a">
  <xsd:schema xmlns:xsd="http://www.w3.org/2001/XMLSchema" xmlns:xs="http://www.w3.org/2001/XMLSchema" xmlns:p="http://schemas.microsoft.com/office/2006/metadata/properties" xmlns:ns2="2a59886e-6234-4a2c-a0ce-37b46acce178" targetNamespace="http://schemas.microsoft.com/office/2006/metadata/properties" ma:root="true" ma:fieldsID="ec264c76805f1e7b2790a561384cadca" ns2:_="">
    <xsd:import namespace="2a59886e-6234-4a2c-a0ce-37b46acce1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59886e-6234-4a2c-a0ce-37b46acce1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a59886e-6234-4a2c-a0ce-37b46acce178">CJS23MCN4X6N-1655711317-2885</_dlc_DocId>
    <_dlc_DocIdUrl xmlns="2a59886e-6234-4a2c-a0ce-37b46acce178">
      <Url>https://portal.bfgs-tg.ch/gb/fachschaften/administration/_layouts/15/DocIdRedir.aspx?ID=CJS23MCN4X6N-1655711317-2885</Url>
      <Description>CJS23MCN4X6N-1655711317-2885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DCFC40-DC26-4AB8-AF3D-7F0DA65517A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FAA8DDC-BD7D-48C4-9600-74DB39F958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59886e-6234-4a2c-a0ce-37b46acce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29548F-B4C3-4D22-8008-DC8C25CC956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2a59886e-6234-4a2c-a0ce-37b46acce178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8139F989-2869-4B38-A23C-EB823363F0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</vt:lpstr>
      <vt:lpstr>B</vt:lpstr>
      <vt:lpstr>C</vt:lpstr>
      <vt:lpstr>D</vt:lpstr>
      <vt:lpstr>E</vt:lpstr>
      <vt:lpstr>F</vt:lpstr>
      <vt:lpstr>G</vt:lpstr>
      <vt:lpstr>H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2018-11-30T08:23:17Z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60c9620d-c4da-40e2-a4da-9ee2ea2e75d2</vt:lpwstr>
  </property>
  <property fmtid="{D5CDD505-2E9C-101B-9397-08002B2CF9AE}" pid="3" name="ContentTypeId">
    <vt:lpwstr>0x010100E4C7F049E5EC6A4FBC9C236BE5EEB55D</vt:lpwstr>
  </property>
</Properties>
</file>